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1" sheetId="1" r:id="rId1"/>
    <sheet name="2 A" sheetId="2" r:id="rId2"/>
    <sheet name="2B" sheetId="3" r:id="rId3"/>
    <sheet name="Arkusz1" sheetId="4" r:id="rId4"/>
  </sheets>
  <externalReferences>
    <externalReference r:id="rId7"/>
  </externalReferences>
  <definedNames>
    <definedName name="_xlnm.Print_Area" localSheetId="0">'1'!$A$1:$AO$59</definedName>
    <definedName name="_xlnm.Print_Area" localSheetId="1">'2 A'!$A$1:$AO$56</definedName>
    <definedName name="_xlnm.Print_Area" localSheetId="2">'2B'!$A$1:$AO$56</definedName>
    <definedName name="_xlnm.Print_Area" localSheetId="0">'1'!$A$1:$AO$59</definedName>
    <definedName name="_xlnm.Print_Area" localSheetId="1">'2 A'!$A$1:$AO$56</definedName>
    <definedName name="_xlnm.Print_Area" localSheetId="2">'2B'!$A$1:$AO$56</definedName>
    <definedName name="Rodzaje_zajęć">#N/A</definedName>
    <definedName name="RodzajeZajec" localSheetId="1">'[1]Arkusz1'!$A$4:$A$6</definedName>
    <definedName name="RodzajeZajec">#N/A</definedName>
    <definedName name="RodzajZajęć">#N/A</definedName>
  </definedNames>
  <calcPr fullCalcOnLoad="1"/>
</workbook>
</file>

<file path=xl/sharedStrings.xml><?xml version="1.0" encoding="utf-8"?>
<sst xmlns="http://schemas.openxmlformats.org/spreadsheetml/2006/main" count="437" uniqueCount="133">
  <si>
    <t xml:space="preserve">SZCZEGÓŁOWY PROGRAM STUDIÓW na rok akademicki 2022/2023 </t>
  </si>
  <si>
    <t>Wydział Nauk o Zdrowiu</t>
  </si>
  <si>
    <t>uchwała Senatu 2446 z dn. 29.06.2022</t>
  </si>
  <si>
    <r>
      <rPr>
        <sz val="11"/>
        <rFont val="Arial"/>
        <family val="2"/>
      </rPr>
      <t xml:space="preserve">Kierunek </t>
    </r>
    <r>
      <rPr>
        <b/>
        <sz val="11"/>
        <color indexed="16"/>
        <rFont val="Arial"/>
        <family val="2"/>
      </rPr>
      <t>Pielęgniarstwo II stopnia</t>
    </r>
  </si>
  <si>
    <t>Rok studiów 1</t>
  </si>
  <si>
    <t>Forma studiów stacjonarne i niestacjonarne</t>
  </si>
  <si>
    <r>
      <rPr>
        <sz val="11"/>
        <color indexed="8"/>
        <rFont val="Arial"/>
        <family val="2"/>
      </rPr>
      <t xml:space="preserve">Cykl kształcenia rozpoczynający się w roku akademickim: </t>
    </r>
    <r>
      <rPr>
        <b/>
        <sz val="11"/>
        <color indexed="8"/>
        <rFont val="Arial"/>
        <family val="2"/>
      </rPr>
      <t>2022/2023</t>
    </r>
  </si>
  <si>
    <t>Lp</t>
  </si>
  <si>
    <t>Przedmiot</t>
  </si>
  <si>
    <t>semestr zimowy</t>
  </si>
  <si>
    <t>semestr letni</t>
  </si>
  <si>
    <t>SUMA GODZIN DYDAKTYCZNYCH</t>
  </si>
  <si>
    <t>SUMA PUNKTÓW ECTS ZA PRZEDMIOT</t>
  </si>
  <si>
    <t>Rodzaj zajęć (obowiązkowe / wolnego wyboru / ograniczonego wyboru)</t>
  </si>
  <si>
    <t>wykład (WY)</t>
  </si>
  <si>
    <t>seminarium (SE)</t>
  </si>
  <si>
    <t>ćwiczenia audytoryjne CA)</t>
  </si>
  <si>
    <t>ćwiczenia kierunkowe - niekliniczne (CN)</t>
  </si>
  <si>
    <t>ćwiczenia w warunkach symulowanych (CS)</t>
  </si>
  <si>
    <t>ćwiczenia laboratoryjne (CL)</t>
  </si>
  <si>
    <t>ćwiczenia kliniczne (CK)</t>
  </si>
  <si>
    <t>zajęcia praktyczne przy pacjencie (PP)   ¹  ²</t>
  </si>
  <si>
    <t>ćwiczenia specjalistyczne - magisterskie (CM)     ²</t>
  </si>
  <si>
    <t>lektoraty (LE)</t>
  </si>
  <si>
    <t>e-learning (EL)</t>
  </si>
  <si>
    <t>zajęcia wychowania fizycznego (WF)</t>
  </si>
  <si>
    <t>praktyka zawodowa (PZ)</t>
  </si>
  <si>
    <t>samokształcenie</t>
  </si>
  <si>
    <t>liczba godzin z nauczycielem</t>
  </si>
  <si>
    <t>ogólna liczba godzin dydaktycznych</t>
  </si>
  <si>
    <t>forma zakończenia semestru</t>
  </si>
  <si>
    <t>punkty ECTS w semestrze</t>
  </si>
  <si>
    <t>zajęcia praktyczne przy pacjencie (PP)   ¹ ²</t>
  </si>
  <si>
    <t>Nauki społeczne i humanistyczne</t>
  </si>
  <si>
    <t>obowiązkowe</t>
  </si>
  <si>
    <t xml:space="preserve">Pielęgniarstwo wielokulturowe  </t>
  </si>
  <si>
    <t>ZAL</t>
  </si>
  <si>
    <t xml:space="preserve"> obowiązkowe</t>
  </si>
  <si>
    <t xml:space="preserve">Zarządzanie w pielęgniarstwie </t>
  </si>
  <si>
    <t>Zarządzanie w pielęgniarstwie - praktyka zawodowa</t>
  </si>
  <si>
    <t xml:space="preserve">Prawo  w praktyce pielęgniarskiej </t>
  </si>
  <si>
    <t>Język angielski</t>
  </si>
  <si>
    <t xml:space="preserve">Psychologia zdrowia </t>
  </si>
  <si>
    <t>Zaawansowana praktyka pielęgniarska</t>
  </si>
  <si>
    <t>Opieka i edukacja zdrowotna w chorobach przewlekłych (w choroby kardiologicznych)</t>
  </si>
  <si>
    <t>EGZ</t>
  </si>
  <si>
    <t>Opieka i edukacja zdrowotna w chorobach przewlekłych (w choroby kardiologicznych) - praktyka zawodowa</t>
  </si>
  <si>
    <t>Opieka i edukacja zdrowotna w chorobach przewlekłych (w choroby nerek i  leczenie nerkozastępcze)</t>
  </si>
  <si>
    <t>Opieka i edukacja zdrowotna w chorobach przewlekłych (w choroby układu oddechowego)</t>
  </si>
  <si>
    <t>Opieka i edukacja zdrowotna w chorobach przewlekłych (w choroby układu oddechowego) - praktyka zawodowa</t>
  </si>
  <si>
    <t>Opieka i edukacja zdrowotna w chorobach przewlekłych (diabetologia)</t>
  </si>
  <si>
    <t>Opieka i edukacja zdrowotna w zaburzeniach zdrowia psychicznego</t>
  </si>
  <si>
    <t xml:space="preserve">Opieka i edukacja zdrowotna w zaburzeniach układu nerwowego  </t>
  </si>
  <si>
    <t xml:space="preserve">Opieka i edukacja zdrowotna w chorobach przewlekłych nowotworowych </t>
  </si>
  <si>
    <t>Opieka i edukacja zdrowotna w chorobach przewlekłych nowotworowych - praktyka zawodowa</t>
  </si>
  <si>
    <t xml:space="preserve">Pielęgniarstwo epidemiologiczne </t>
  </si>
  <si>
    <t xml:space="preserve">Farmakologia i ordynowanie produktów leczniczych </t>
  </si>
  <si>
    <t>obowiązkowe *</t>
  </si>
  <si>
    <t xml:space="preserve">Farmakologia uzupełniająca * </t>
  </si>
  <si>
    <t>Badania naukowe i rozwój pielęgniarstwa</t>
  </si>
  <si>
    <t xml:space="preserve">Statystyka medyczna </t>
  </si>
  <si>
    <t>Pielęgniarstwo w perspektywie międzynarodowej</t>
  </si>
  <si>
    <t xml:space="preserve">Praktyka pielęgniarska oparta na dowodach naukowych  </t>
  </si>
  <si>
    <t xml:space="preserve">Informacja naukowa </t>
  </si>
  <si>
    <t xml:space="preserve">Badania naukowe w pielęgniarstwie </t>
  </si>
  <si>
    <t>Seminarium dyplomowe</t>
  </si>
  <si>
    <t>Przygotowanie pracy dyplomowej i przygotowanie do egzaminu dyplomowego.</t>
  </si>
  <si>
    <t>Przygotowanie pracy dyplomowej</t>
  </si>
  <si>
    <t>RAZEM</t>
  </si>
  <si>
    <t>¹ dotyczy Wydziału Nauk o Zdrowiu</t>
  </si>
  <si>
    <t>² dotyczy Wydziału Farmaceutycznego z Oddziałem Analityki Medycznej</t>
  </si>
  <si>
    <t>* dla studentów (absolwentów) rozpoczynających kształcenie na I stopniu pielęgniarstwa przed rokiem 2016/2017</t>
  </si>
  <si>
    <t>dr A. Kołtuniuk, dr A. Rozensztrauch, dr A. Lisowska, mgr A. Pawlak</t>
  </si>
  <si>
    <t>29.06.2022 dr A. Kołcz</t>
  </si>
  <si>
    <t>Uzgodniono z Samorządem</t>
  </si>
  <si>
    <t>Sporządził</t>
  </si>
  <si>
    <t>data i podpis Dziekana Wydziału</t>
  </si>
  <si>
    <t xml:space="preserve">SZCZEGÓŁOWY PROGRAM STUDIÓW na rok akademicki 2023/2024 </t>
  </si>
  <si>
    <t>TOK A</t>
  </si>
  <si>
    <t>Rok studiów 2</t>
  </si>
  <si>
    <t>Dydaktyka Medyczna</t>
  </si>
  <si>
    <t>Tlenoterapia ciągła i wentylacja mechaniczna</t>
  </si>
  <si>
    <t>Tlenoterapia ciągła i wentylacja mechaniczna - praktyka zawodowa</t>
  </si>
  <si>
    <t>Endoskopia</t>
  </si>
  <si>
    <t>Endoskopia - praktyka zawodowa</t>
  </si>
  <si>
    <t>Poradnictwo w pielęgniarstwie</t>
  </si>
  <si>
    <t>Poradnictwo w pielęgniarstwie - praktyka zawodowa</t>
  </si>
  <si>
    <t>Koordynowana opieka zdrowotna</t>
  </si>
  <si>
    <t>Leczenie żywieniowe</t>
  </si>
  <si>
    <t>Promocja zdrowia i świadczenia profilaktyczne</t>
  </si>
  <si>
    <t>Opieka i edukacja zdrowotna w chorobach przewlekłych (leczenie p.bólowe)</t>
  </si>
  <si>
    <t>Opieka i edukacja zdrowotna w zakresie ran przewlekłych i przetok</t>
  </si>
  <si>
    <t>Opieka  i edukacja w transplantologii</t>
  </si>
  <si>
    <t>Godziny do dyspozycji uczelni</t>
  </si>
  <si>
    <t>ograniczonego wyboru</t>
  </si>
  <si>
    <t>Wybrane zagadnienia opieki pielęgniarskiej w pediatrii</t>
  </si>
  <si>
    <t>Zajęcia fakultatywne</t>
  </si>
  <si>
    <t>Pielęgniarstwo operacyjne</t>
  </si>
  <si>
    <t>Podstawy seksuologii</t>
  </si>
  <si>
    <t>Komunikacja z trudnym pacjentem</t>
  </si>
  <si>
    <t>Choroby rzadkie</t>
  </si>
  <si>
    <t>Egzamin dyplomowy</t>
  </si>
  <si>
    <t>TOK B</t>
  </si>
  <si>
    <r>
      <rPr>
        <sz val="10"/>
        <rFont val="Arial"/>
        <family val="2"/>
      </rPr>
      <t xml:space="preserve">zajęcia praktyczne przy pacjencie (PP)   </t>
    </r>
    <r>
      <rPr>
        <sz val="10"/>
        <rFont val="Calibri"/>
        <family val="2"/>
      </rPr>
      <t>¹  ²</t>
    </r>
  </si>
  <si>
    <r>
      <rPr>
        <sz val="10"/>
        <rFont val="Arial"/>
        <family val="2"/>
      </rPr>
      <t xml:space="preserve">ćwiczenia specjalistyczne - magisterskie (CM)     </t>
    </r>
    <r>
      <rPr>
        <sz val="10"/>
        <rFont val="Calibri"/>
        <family val="2"/>
      </rPr>
      <t>²</t>
    </r>
  </si>
  <si>
    <r>
      <rPr>
        <sz val="10"/>
        <rFont val="Arial"/>
        <family val="2"/>
      </rPr>
      <t xml:space="preserve">zajęcia praktyczne przy pacjencie (PP)   </t>
    </r>
    <r>
      <rPr>
        <sz val="10"/>
        <rFont val="Calibri"/>
        <family val="2"/>
      </rPr>
      <t>¹ ²</t>
    </r>
  </si>
  <si>
    <t xml:space="preserve">Endoskopia </t>
  </si>
  <si>
    <t>Endoskopia- praktyka zaodowa</t>
  </si>
  <si>
    <t>Poradnictwo w pielęgniarstwie (POZ)</t>
  </si>
  <si>
    <t>Poradnictwo w pielęgniarstwie (POZ) - praktyka zawodowa</t>
  </si>
  <si>
    <t>Semninarium dyplomowe</t>
  </si>
  <si>
    <t>Badania naukowe w pielęgniarstwie</t>
  </si>
  <si>
    <t>Wybrane zagadnienia w neurologii dziecięcej</t>
  </si>
  <si>
    <t>Praktyczne aspekty kardiodiabetologii </t>
  </si>
  <si>
    <t>Chirurgia jednego dnia</t>
  </si>
  <si>
    <t xml:space="preserve">Pediatria społeczna </t>
  </si>
  <si>
    <t>Zarys immunologii klinicznej z transplantologią</t>
  </si>
  <si>
    <r>
      <rPr>
        <sz val="11"/>
        <rFont val="Calibri"/>
        <family val="2"/>
      </rPr>
      <t>¹</t>
    </r>
    <r>
      <rPr>
        <sz val="11"/>
        <rFont val="Arial"/>
        <family val="2"/>
      </rPr>
      <t xml:space="preserve"> dotyczy Wydziału Nauk o Zdrowiu</t>
    </r>
  </si>
  <si>
    <r>
      <rPr>
        <sz val="11"/>
        <rFont val="Calibri"/>
        <family val="2"/>
      </rPr>
      <t>²</t>
    </r>
    <r>
      <rPr>
        <sz val="11"/>
        <rFont val="Arial"/>
        <family val="2"/>
      </rPr>
      <t xml:space="preserve"> dotyczy Wydziału Farmaceutycznego z Oddziałem Analityki Medycznej</t>
    </r>
  </si>
  <si>
    <t>Grupa zajęć</t>
  </si>
  <si>
    <t>Liczba godzin 1 rok</t>
  </si>
  <si>
    <t>suma godzin 2 rok</t>
  </si>
  <si>
    <t>ECTS 1</t>
  </si>
  <si>
    <t>ECTS 2</t>
  </si>
  <si>
    <t>liczba godz</t>
  </si>
  <si>
    <t>ECTS</t>
  </si>
  <si>
    <t>standard h</t>
  </si>
  <si>
    <t>standard ECTS</t>
  </si>
  <si>
    <t>razem z praktykami</t>
  </si>
  <si>
    <t xml:space="preserve">razem z praktykami </t>
  </si>
  <si>
    <t>Praktyki zawodowe</t>
  </si>
  <si>
    <t>Egzamin</t>
  </si>
  <si>
    <t>Przedmioty dodatkowe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</si>
</sst>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d/mm/yyyy"/>
  </numFmts>
  <fonts count="59"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color indexed="16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10"/>
      <name val="Arial"/>
      <family val="2"/>
    </font>
    <font>
      <sz val="11"/>
      <color indexed="10"/>
      <name val="Times New Roman"/>
      <family val="1"/>
    </font>
    <font>
      <b/>
      <sz val="11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63"/>
      <name val="Times New Roman"/>
      <family val="1"/>
    </font>
    <font>
      <sz val="10"/>
      <name val="Calibri"/>
      <family val="2"/>
    </font>
    <font>
      <u val="single"/>
      <sz val="10"/>
      <name val="Arial"/>
      <family val="2"/>
    </font>
    <font>
      <sz val="11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1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medium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ck">
        <color indexed="8"/>
      </right>
      <top style="thick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0" fillId="0" borderId="0">
      <alignment/>
      <protection/>
    </xf>
    <xf numFmtId="0" fontId="53" fillId="27" borderId="1" applyNumberFormat="0" applyAlignment="0" applyProtection="0"/>
    <xf numFmtId="9" fontId="0" fillId="0" borderId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8" fillId="32" borderId="0" applyNumberFormat="0" applyBorder="0" applyAlignment="0" applyProtection="0"/>
  </cellStyleXfs>
  <cellXfs count="427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0" fillId="33" borderId="0" xfId="0" applyFont="1" applyFill="1" applyAlignment="1">
      <alignment/>
    </xf>
    <xf numFmtId="0" fontId="0" fillId="34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4" fillId="35" borderId="0" xfId="0" applyFont="1" applyFill="1" applyAlignment="1">
      <alignment/>
    </xf>
    <xf numFmtId="0" fontId="4" fillId="35" borderId="0" xfId="0" applyFont="1" applyFill="1" applyAlignment="1">
      <alignment horizontal="left"/>
    </xf>
    <xf numFmtId="0" fontId="4" fillId="35" borderId="11" xfId="0" applyFont="1" applyFill="1" applyBorder="1" applyAlignment="1">
      <alignment/>
    </xf>
    <xf numFmtId="0" fontId="4" fillId="0" borderId="0" xfId="0" applyFont="1" applyFill="1" applyAlignment="1">
      <alignment/>
    </xf>
    <xf numFmtId="0" fontId="6" fillId="35" borderId="0" xfId="0" applyFont="1" applyFill="1" applyAlignment="1">
      <alignment/>
    </xf>
    <xf numFmtId="0" fontId="0" fillId="35" borderId="0" xfId="0" applyFont="1" applyFill="1" applyAlignment="1">
      <alignment horizontal="left"/>
    </xf>
    <xf numFmtId="0" fontId="0" fillId="35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8" fillId="35" borderId="12" xfId="0" applyFont="1" applyFill="1" applyBorder="1" applyAlignment="1">
      <alignment horizontal="center" vertical="center"/>
    </xf>
    <xf numFmtId="0" fontId="8" fillId="35" borderId="0" xfId="0" applyFont="1" applyFill="1" applyBorder="1" applyAlignment="1">
      <alignment horizontal="center" vertical="center" wrapText="1"/>
    </xf>
    <xf numFmtId="0" fontId="8" fillId="35" borderId="13" xfId="0" applyFont="1" applyFill="1" applyBorder="1" applyAlignment="1">
      <alignment horizontal="right" textRotation="90"/>
    </xf>
    <xf numFmtId="0" fontId="8" fillId="35" borderId="14" xfId="0" applyFont="1" applyFill="1" applyBorder="1" applyAlignment="1">
      <alignment horizontal="right" textRotation="90"/>
    </xf>
    <xf numFmtId="0" fontId="8" fillId="35" borderId="15" xfId="0" applyFont="1" applyFill="1" applyBorder="1" applyAlignment="1">
      <alignment horizontal="right" textRotation="90"/>
    </xf>
    <xf numFmtId="0" fontId="10" fillId="35" borderId="16" xfId="0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horizontal="center" vertical="center"/>
    </xf>
    <xf numFmtId="164" fontId="12" fillId="35" borderId="17" xfId="0" applyNumberFormat="1" applyFont="1" applyFill="1" applyBorder="1" applyAlignment="1">
      <alignment horizontal="left" vertical="center" wrapText="1"/>
    </xf>
    <xf numFmtId="164" fontId="8" fillId="35" borderId="18" xfId="0" applyNumberFormat="1" applyFont="1" applyFill="1" applyBorder="1" applyAlignment="1">
      <alignment/>
    </xf>
    <xf numFmtId="164" fontId="8" fillId="35" borderId="19" xfId="0" applyNumberFormat="1" applyFont="1" applyFill="1" applyBorder="1" applyAlignment="1">
      <alignment/>
    </xf>
    <xf numFmtId="0" fontId="8" fillId="35" borderId="19" xfId="0" applyFont="1" applyFill="1" applyBorder="1" applyAlignment="1">
      <alignment/>
    </xf>
    <xf numFmtId="164" fontId="8" fillId="35" borderId="20" xfId="0" applyNumberFormat="1" applyFont="1" applyFill="1" applyBorder="1" applyAlignment="1">
      <alignment/>
    </xf>
    <xf numFmtId="164" fontId="10" fillId="35" borderId="21" xfId="0" applyNumberFormat="1" applyFont="1" applyFill="1" applyBorder="1" applyAlignment="1">
      <alignment/>
    </xf>
    <xf numFmtId="164" fontId="10" fillId="35" borderId="20" xfId="0" applyNumberFormat="1" applyFont="1" applyFill="1" applyBorder="1" applyAlignment="1">
      <alignment/>
    </xf>
    <xf numFmtId="0" fontId="0" fillId="36" borderId="0" xfId="0" applyFont="1" applyFill="1" applyAlignment="1">
      <alignment/>
    </xf>
    <xf numFmtId="0" fontId="10" fillId="35" borderId="22" xfId="0" applyFont="1" applyFill="1" applyBorder="1" applyAlignment="1">
      <alignment horizontal="center" vertical="center"/>
    </xf>
    <xf numFmtId="0" fontId="8" fillId="35" borderId="0" xfId="0" applyFont="1" applyFill="1" applyAlignment="1">
      <alignment horizontal="center" vertical="center"/>
    </xf>
    <xf numFmtId="164" fontId="12" fillId="35" borderId="23" xfId="0" applyNumberFormat="1" applyFont="1" applyFill="1" applyBorder="1" applyAlignment="1">
      <alignment horizontal="left" vertical="center" wrapText="1"/>
    </xf>
    <xf numFmtId="164" fontId="8" fillId="35" borderId="24" xfId="0" applyNumberFormat="1" applyFont="1" applyFill="1" applyBorder="1" applyAlignment="1">
      <alignment/>
    </xf>
    <xf numFmtId="164" fontId="8" fillId="35" borderId="25" xfId="0" applyNumberFormat="1" applyFont="1" applyFill="1" applyBorder="1" applyAlignment="1">
      <alignment/>
    </xf>
    <xf numFmtId="0" fontId="8" fillId="35" borderId="0" xfId="0" applyFont="1" applyFill="1" applyAlignment="1">
      <alignment/>
    </xf>
    <xf numFmtId="164" fontId="8" fillId="35" borderId="25" xfId="0" applyNumberFormat="1" applyFont="1" applyFill="1" applyBorder="1" applyAlignment="1">
      <alignment wrapText="1"/>
    </xf>
    <xf numFmtId="0" fontId="0" fillId="35" borderId="25" xfId="0" applyFont="1" applyFill="1" applyBorder="1" applyAlignment="1">
      <alignment/>
    </xf>
    <xf numFmtId="164" fontId="8" fillId="35" borderId="26" xfId="0" applyNumberFormat="1" applyFont="1" applyFill="1" applyBorder="1" applyAlignment="1">
      <alignment horizontal="right" wrapText="1"/>
    </xf>
    <xf numFmtId="0" fontId="8" fillId="35" borderId="25" xfId="0" applyFont="1" applyFill="1" applyBorder="1" applyAlignment="1">
      <alignment/>
    </xf>
    <xf numFmtId="164" fontId="8" fillId="35" borderId="26" xfId="0" applyNumberFormat="1" applyFont="1" applyFill="1" applyBorder="1" applyAlignment="1">
      <alignment/>
    </xf>
    <xf numFmtId="0" fontId="8" fillId="35" borderId="11" xfId="0" applyFont="1" applyFill="1" applyBorder="1" applyAlignment="1">
      <alignment horizontal="center" vertical="center"/>
    </xf>
    <xf numFmtId="0" fontId="9" fillId="35" borderId="17" xfId="0" applyFont="1" applyFill="1" applyBorder="1" applyAlignment="1">
      <alignment horizontal="left" vertical="center"/>
    </xf>
    <xf numFmtId="0" fontId="10" fillId="35" borderId="27" xfId="0" applyFont="1" applyFill="1" applyBorder="1" applyAlignment="1">
      <alignment horizontal="center" vertical="center"/>
    </xf>
    <xf numFmtId="0" fontId="8" fillId="35" borderId="28" xfId="0" applyFont="1" applyFill="1" applyBorder="1" applyAlignment="1">
      <alignment horizontal="center" vertical="center"/>
    </xf>
    <xf numFmtId="164" fontId="12" fillId="35" borderId="29" xfId="0" applyNumberFormat="1" applyFont="1" applyFill="1" applyBorder="1" applyAlignment="1">
      <alignment horizontal="left" vertical="center" wrapText="1"/>
    </xf>
    <xf numFmtId="164" fontId="8" fillId="35" borderId="30" xfId="0" applyNumberFormat="1" applyFont="1" applyFill="1" applyBorder="1" applyAlignment="1">
      <alignment/>
    </xf>
    <xf numFmtId="164" fontId="8" fillId="35" borderId="31" xfId="0" applyNumberFormat="1" applyFont="1" applyFill="1" applyBorder="1" applyAlignment="1">
      <alignment/>
    </xf>
    <xf numFmtId="0" fontId="8" fillId="35" borderId="31" xfId="0" applyFont="1" applyFill="1" applyBorder="1" applyAlignment="1">
      <alignment/>
    </xf>
    <xf numFmtId="164" fontId="8" fillId="35" borderId="32" xfId="0" applyNumberFormat="1" applyFont="1" applyFill="1" applyBorder="1" applyAlignment="1">
      <alignment/>
    </xf>
    <xf numFmtId="164" fontId="10" fillId="35" borderId="33" xfId="0" applyNumberFormat="1" applyFont="1" applyFill="1" applyBorder="1" applyAlignment="1">
      <alignment/>
    </xf>
    <xf numFmtId="164" fontId="10" fillId="35" borderId="15" xfId="0" applyNumberFormat="1" applyFont="1" applyFill="1" applyBorder="1" applyAlignment="1">
      <alignment/>
    </xf>
    <xf numFmtId="0" fontId="0" fillId="35" borderId="0" xfId="51" applyFont="1" applyFill="1">
      <alignment/>
      <protection/>
    </xf>
    <xf numFmtId="0" fontId="0" fillId="37" borderId="0" xfId="51" applyFont="1" applyFill="1">
      <alignment/>
      <protection/>
    </xf>
    <xf numFmtId="0" fontId="14" fillId="35" borderId="16" xfId="51" applyFont="1" applyFill="1" applyBorder="1" applyAlignment="1">
      <alignment horizontal="center" vertical="center"/>
      <protection/>
    </xf>
    <xf numFmtId="0" fontId="15" fillId="35" borderId="10" xfId="0" applyFont="1" applyFill="1" applyBorder="1" applyAlignment="1">
      <alignment horizontal="center" vertical="center"/>
    </xf>
    <xf numFmtId="164" fontId="12" fillId="35" borderId="17" xfId="0" applyNumberFormat="1" applyFont="1" applyFill="1" applyBorder="1" applyAlignment="1" applyProtection="1">
      <alignment horizontal="left" vertical="center" wrapText="1"/>
      <protection locked="0"/>
    </xf>
    <xf numFmtId="164" fontId="8" fillId="35" borderId="18" xfId="51" applyNumberFormat="1" applyFont="1" applyFill="1" applyBorder="1">
      <alignment/>
      <protection/>
    </xf>
    <xf numFmtId="164" fontId="8" fillId="35" borderId="19" xfId="51" applyNumberFormat="1" applyFont="1" applyFill="1" applyBorder="1">
      <alignment/>
      <protection/>
    </xf>
    <xf numFmtId="164" fontId="8" fillId="35" borderId="19" xfId="51" applyNumberFormat="1" applyFont="1" applyFill="1" applyBorder="1" applyAlignment="1">
      <alignment wrapText="1"/>
      <protection/>
    </xf>
    <xf numFmtId="0" fontId="8" fillId="35" borderId="19" xfId="51" applyFont="1" applyFill="1" applyBorder="1">
      <alignment/>
      <protection/>
    </xf>
    <xf numFmtId="164" fontId="8" fillId="35" borderId="20" xfId="51" applyNumberFormat="1" applyFont="1" applyFill="1" applyBorder="1">
      <alignment/>
      <protection/>
    </xf>
    <xf numFmtId="0" fontId="8" fillId="35" borderId="18" xfId="51" applyFont="1" applyFill="1" applyBorder="1">
      <alignment/>
      <protection/>
    </xf>
    <xf numFmtId="164" fontId="8" fillId="35" borderId="34" xfId="0" applyNumberFormat="1" applyFont="1" applyFill="1" applyBorder="1" applyAlignment="1">
      <alignment/>
    </xf>
    <xf numFmtId="164" fontId="8" fillId="35" borderId="35" xfId="51" applyNumberFormat="1" applyFont="1" applyFill="1" applyBorder="1">
      <alignment/>
      <protection/>
    </xf>
    <xf numFmtId="164" fontId="8" fillId="35" borderId="36" xfId="0" applyNumberFormat="1" applyFont="1" applyFill="1" applyBorder="1" applyAlignment="1">
      <alignment/>
    </xf>
    <xf numFmtId="0" fontId="2" fillId="35" borderId="37" xfId="51" applyFont="1" applyFill="1" applyBorder="1">
      <alignment/>
      <protection/>
    </xf>
    <xf numFmtId="0" fontId="16" fillId="35" borderId="0" xfId="51" applyFont="1" applyFill="1">
      <alignment/>
      <protection/>
    </xf>
    <xf numFmtId="0" fontId="16" fillId="38" borderId="0" xfId="51" applyFont="1" applyFill="1">
      <alignment/>
      <protection/>
    </xf>
    <xf numFmtId="0" fontId="14" fillId="35" borderId="22" xfId="51" applyFont="1" applyFill="1" applyBorder="1" applyAlignment="1">
      <alignment horizontal="center" vertical="center"/>
      <protection/>
    </xf>
    <xf numFmtId="0" fontId="15" fillId="35" borderId="11" xfId="0" applyFont="1" applyFill="1" applyBorder="1" applyAlignment="1">
      <alignment horizontal="center" vertical="center"/>
    </xf>
    <xf numFmtId="164" fontId="12" fillId="35" borderId="23" xfId="0" applyNumberFormat="1" applyFont="1" applyFill="1" applyBorder="1" applyAlignment="1" applyProtection="1">
      <alignment horizontal="left" vertical="center" wrapText="1"/>
      <protection locked="0"/>
    </xf>
    <xf numFmtId="164" fontId="8" fillId="35" borderId="24" xfId="51" applyNumberFormat="1" applyFont="1" applyFill="1" applyBorder="1">
      <alignment/>
      <protection/>
    </xf>
    <xf numFmtId="164" fontId="8" fillId="35" borderId="25" xfId="51" applyNumberFormat="1" applyFont="1" applyFill="1" applyBorder="1">
      <alignment/>
      <protection/>
    </xf>
    <xf numFmtId="164" fontId="8" fillId="35" borderId="25" xfId="51" applyNumberFormat="1" applyFont="1" applyFill="1" applyBorder="1" applyAlignment="1">
      <alignment wrapText="1"/>
      <protection/>
    </xf>
    <xf numFmtId="0" fontId="8" fillId="35" borderId="25" xfId="51" applyFont="1" applyFill="1" applyBorder="1">
      <alignment/>
      <protection/>
    </xf>
    <xf numFmtId="164" fontId="8" fillId="35" borderId="26" xfId="51" applyNumberFormat="1" applyFont="1" applyFill="1" applyBorder="1">
      <alignment/>
      <protection/>
    </xf>
    <xf numFmtId="0" fontId="8" fillId="35" borderId="24" xfId="51" applyFont="1" applyFill="1" applyBorder="1">
      <alignment/>
      <protection/>
    </xf>
    <xf numFmtId="164" fontId="8" fillId="35" borderId="38" xfId="0" applyNumberFormat="1" applyFont="1" applyFill="1" applyBorder="1" applyAlignment="1">
      <alignment/>
    </xf>
    <xf numFmtId="164" fontId="8" fillId="35" borderId="39" xfId="51" applyNumberFormat="1" applyFont="1" applyFill="1" applyBorder="1">
      <alignment/>
      <protection/>
    </xf>
    <xf numFmtId="164" fontId="8" fillId="35" borderId="40" xfId="0" applyNumberFormat="1" applyFont="1" applyFill="1" applyBorder="1" applyAlignment="1">
      <alignment/>
    </xf>
    <xf numFmtId="164" fontId="15" fillId="35" borderId="25" xfId="51" applyNumberFormat="1" applyFont="1" applyFill="1" applyBorder="1">
      <alignment/>
      <protection/>
    </xf>
    <xf numFmtId="164" fontId="8" fillId="35" borderId="38" xfId="51" applyNumberFormat="1" applyFont="1" applyFill="1" applyBorder="1">
      <alignment/>
      <protection/>
    </xf>
    <xf numFmtId="164" fontId="8" fillId="35" borderId="26" xfId="0" applyNumberFormat="1" applyFont="1" applyFill="1" applyBorder="1" applyAlignment="1">
      <alignment wrapText="1"/>
    </xf>
    <xf numFmtId="164" fontId="8" fillId="35" borderId="39" xfId="0" applyNumberFormat="1" applyFont="1" applyFill="1" applyBorder="1" applyAlignment="1">
      <alignment/>
    </xf>
    <xf numFmtId="0" fontId="0" fillId="38" borderId="0" xfId="0" applyFont="1" applyFill="1" applyAlignment="1">
      <alignment/>
    </xf>
    <xf numFmtId="0" fontId="9" fillId="35" borderId="41" xfId="0" applyFont="1" applyFill="1" applyBorder="1" applyAlignment="1">
      <alignment horizontal="left" vertical="center" wrapText="1"/>
    </xf>
    <xf numFmtId="164" fontId="8" fillId="35" borderId="38" xfId="0" applyNumberFormat="1" applyFont="1" applyFill="1" applyBorder="1" applyAlignment="1">
      <alignment wrapText="1"/>
    </xf>
    <xf numFmtId="0" fontId="8" fillId="35" borderId="24" xfId="0" applyFont="1" applyFill="1" applyBorder="1" applyAlignment="1">
      <alignment/>
    </xf>
    <xf numFmtId="0" fontId="9" fillId="35" borderId="23" xfId="0" applyFont="1" applyFill="1" applyBorder="1" applyAlignment="1">
      <alignment horizontal="left" vertical="center" wrapText="1"/>
    </xf>
    <xf numFmtId="164" fontId="15" fillId="35" borderId="24" xfId="0" applyNumberFormat="1" applyFont="1" applyFill="1" applyBorder="1" applyAlignment="1">
      <alignment/>
    </xf>
    <xf numFmtId="0" fontId="8" fillId="35" borderId="31" xfId="0" applyFont="1" applyFill="1" applyBorder="1" applyAlignment="1">
      <alignment horizontal="center" vertical="center"/>
    </xf>
    <xf numFmtId="0" fontId="8" fillId="35" borderId="29" xfId="0" applyFont="1" applyFill="1" applyBorder="1" applyAlignment="1">
      <alignment horizontal="left" vertical="center"/>
    </xf>
    <xf numFmtId="0" fontId="2" fillId="35" borderId="30" xfId="0" applyFont="1" applyFill="1" applyBorder="1" applyAlignment="1">
      <alignment/>
    </xf>
    <xf numFmtId="164" fontId="10" fillId="35" borderId="31" xfId="0" applyNumberFormat="1" applyFont="1" applyFill="1" applyBorder="1" applyAlignment="1">
      <alignment/>
    </xf>
    <xf numFmtId="0" fontId="2" fillId="35" borderId="0" xfId="0" applyFont="1" applyFill="1" applyAlignment="1">
      <alignment/>
    </xf>
    <xf numFmtId="0" fontId="10" fillId="35" borderId="31" xfId="0" applyFont="1" applyFill="1" applyBorder="1" applyAlignment="1">
      <alignment/>
    </xf>
    <xf numFmtId="164" fontId="10" fillId="35" borderId="32" xfId="0" applyNumberFormat="1" applyFont="1" applyFill="1" applyBorder="1" applyAlignment="1">
      <alignment/>
    </xf>
    <xf numFmtId="164" fontId="10" fillId="35" borderId="27" xfId="0" applyNumberFormat="1" applyFont="1" applyFill="1" applyBorder="1" applyAlignment="1">
      <alignment/>
    </xf>
    <xf numFmtId="164" fontId="10" fillId="35" borderId="30" xfId="0" applyNumberFormat="1" applyFont="1" applyFill="1" applyBorder="1" applyAlignment="1">
      <alignment/>
    </xf>
    <xf numFmtId="164" fontId="10" fillId="35" borderId="42" xfId="0" applyNumberFormat="1" applyFont="1" applyFill="1" applyBorder="1" applyAlignment="1">
      <alignment/>
    </xf>
    <xf numFmtId="164" fontId="10" fillId="35" borderId="43" xfId="0" applyNumberFormat="1" applyFont="1" applyFill="1" applyBorder="1" applyAlignment="1">
      <alignment/>
    </xf>
    <xf numFmtId="164" fontId="10" fillId="35" borderId="44" xfId="0" applyNumberFormat="1" applyFont="1" applyFill="1" applyBorder="1" applyAlignment="1">
      <alignment/>
    </xf>
    <xf numFmtId="0" fontId="2" fillId="37" borderId="0" xfId="0" applyFont="1" applyFill="1" applyAlignment="1">
      <alignment/>
    </xf>
    <xf numFmtId="0" fontId="4" fillId="35" borderId="19" xfId="0" applyFont="1" applyFill="1" applyBorder="1" applyAlignment="1">
      <alignment/>
    </xf>
    <xf numFmtId="164" fontId="8" fillId="35" borderId="35" xfId="0" applyNumberFormat="1" applyFont="1" applyFill="1" applyBorder="1" applyAlignment="1">
      <alignment/>
    </xf>
    <xf numFmtId="0" fontId="0" fillId="37" borderId="0" xfId="0" applyFont="1" applyFill="1" applyAlignment="1">
      <alignment/>
    </xf>
    <xf numFmtId="164" fontId="12" fillId="35" borderId="29" xfId="0" applyNumberFormat="1" applyFont="1" applyFill="1" applyBorder="1" applyAlignment="1" applyProtection="1">
      <alignment horizontal="left" vertical="center" wrapText="1"/>
      <protection locked="0"/>
    </xf>
    <xf numFmtId="164" fontId="8" fillId="35" borderId="45" xfId="0" applyNumberFormat="1" applyFont="1" applyFill="1" applyBorder="1" applyAlignment="1">
      <alignment/>
    </xf>
    <xf numFmtId="0" fontId="10" fillId="35" borderId="27" xfId="51" applyFont="1" applyFill="1" applyBorder="1" applyAlignment="1">
      <alignment horizontal="center" vertical="center"/>
      <protection/>
    </xf>
    <xf numFmtId="164" fontId="12" fillId="35" borderId="29" xfId="51" applyNumberFormat="1" applyFont="1" applyFill="1" applyBorder="1" applyAlignment="1">
      <alignment horizontal="left" vertical="center" wrapText="1"/>
      <protection/>
    </xf>
    <xf numFmtId="164" fontId="8" fillId="35" borderId="30" xfId="51" applyNumberFormat="1" applyFont="1" applyFill="1" applyBorder="1">
      <alignment/>
      <protection/>
    </xf>
    <xf numFmtId="164" fontId="8" fillId="35" borderId="31" xfId="51" applyNumberFormat="1" applyFont="1" applyFill="1" applyBorder="1">
      <alignment/>
      <protection/>
    </xf>
    <xf numFmtId="164" fontId="8" fillId="35" borderId="31" xfId="51" applyNumberFormat="1" applyFont="1" applyFill="1" applyBorder="1" applyAlignment="1">
      <alignment wrapText="1"/>
      <protection/>
    </xf>
    <xf numFmtId="0" fontId="8" fillId="35" borderId="31" xfId="51" applyFont="1" applyFill="1" applyBorder="1">
      <alignment/>
      <protection/>
    </xf>
    <xf numFmtId="164" fontId="8" fillId="35" borderId="32" xfId="51" applyNumberFormat="1" applyFont="1" applyFill="1" applyBorder="1">
      <alignment/>
      <protection/>
    </xf>
    <xf numFmtId="0" fontId="8" fillId="35" borderId="30" xfId="51" applyFont="1" applyFill="1" applyBorder="1">
      <alignment/>
      <protection/>
    </xf>
    <xf numFmtId="164" fontId="8" fillId="35" borderId="42" xfId="0" applyNumberFormat="1" applyFont="1" applyFill="1" applyBorder="1" applyAlignment="1">
      <alignment/>
    </xf>
    <xf numFmtId="164" fontId="8" fillId="35" borderId="43" xfId="51" applyNumberFormat="1" applyFont="1" applyFill="1" applyBorder="1">
      <alignment/>
      <protection/>
    </xf>
    <xf numFmtId="164" fontId="8" fillId="35" borderId="46" xfId="0" applyNumberFormat="1" applyFont="1" applyFill="1" applyBorder="1" applyAlignment="1">
      <alignment/>
    </xf>
    <xf numFmtId="0" fontId="8" fillId="35" borderId="0" xfId="51" applyFont="1" applyFill="1">
      <alignment/>
      <protection/>
    </xf>
    <xf numFmtId="0" fontId="8" fillId="35" borderId="19" xfId="0" applyFont="1" applyFill="1" applyBorder="1" applyAlignment="1">
      <alignment horizontal="center" vertical="center"/>
    </xf>
    <xf numFmtId="164" fontId="15" fillId="35" borderId="17" xfId="51" applyNumberFormat="1" applyFont="1" applyFill="1" applyBorder="1" applyAlignment="1">
      <alignment horizontal="left" vertical="center" wrapText="1"/>
      <protection/>
    </xf>
    <xf numFmtId="164" fontId="8" fillId="35" borderId="13" xfId="0" applyNumberFormat="1" applyFont="1" applyFill="1" applyBorder="1" applyAlignment="1">
      <alignment/>
    </xf>
    <xf numFmtId="164" fontId="8" fillId="35" borderId="14" xfId="0" applyNumberFormat="1" applyFont="1" applyFill="1" applyBorder="1" applyAlignment="1">
      <alignment/>
    </xf>
    <xf numFmtId="164" fontId="8" fillId="35" borderId="47" xfId="51" applyNumberFormat="1" applyFont="1" applyFill="1" applyBorder="1">
      <alignment/>
      <protection/>
    </xf>
    <xf numFmtId="164" fontId="8" fillId="35" borderId="48" xfId="0" applyNumberFormat="1" applyFont="1" applyFill="1" applyBorder="1" applyAlignment="1">
      <alignment/>
    </xf>
    <xf numFmtId="0" fontId="0" fillId="39" borderId="0" xfId="0" applyFont="1" applyFill="1" applyAlignment="1">
      <alignment/>
    </xf>
    <xf numFmtId="164" fontId="8" fillId="35" borderId="49" xfId="0" applyNumberFormat="1" applyFont="1" applyFill="1" applyBorder="1" applyAlignment="1">
      <alignment/>
    </xf>
    <xf numFmtId="164" fontId="8" fillId="35" borderId="50" xfId="0" applyNumberFormat="1" applyFont="1" applyFill="1" applyBorder="1" applyAlignment="1">
      <alignment/>
    </xf>
    <xf numFmtId="164" fontId="8" fillId="35" borderId="51" xfId="0" applyNumberFormat="1" applyFont="1" applyFill="1" applyBorder="1" applyAlignment="1">
      <alignment/>
    </xf>
    <xf numFmtId="164" fontId="8" fillId="35" borderId="37" xfId="0" applyNumberFormat="1" applyFont="1" applyFill="1" applyBorder="1" applyAlignment="1">
      <alignment/>
    </xf>
    <xf numFmtId="164" fontId="8" fillId="35" borderId="52" xfId="0" applyNumberFormat="1" applyFont="1" applyFill="1" applyBorder="1" applyAlignment="1">
      <alignment/>
    </xf>
    <xf numFmtId="164" fontId="10" fillId="35" borderId="53" xfId="0" applyNumberFormat="1" applyFont="1" applyFill="1" applyBorder="1" applyAlignment="1">
      <alignment/>
    </xf>
    <xf numFmtId="164" fontId="10" fillId="35" borderId="54" xfId="0" applyNumberFormat="1" applyFont="1" applyFill="1" applyBorder="1" applyAlignment="1">
      <alignment/>
    </xf>
    <xf numFmtId="0" fontId="9" fillId="35" borderId="0" xfId="0" applyFont="1" applyFill="1" applyAlignment="1">
      <alignment horizontal="center" vertical="center"/>
    </xf>
    <xf numFmtId="0" fontId="3" fillId="35" borderId="0" xfId="0" applyFont="1" applyFill="1" applyAlignment="1">
      <alignment horizontal="center" vertical="center"/>
    </xf>
    <xf numFmtId="0" fontId="1" fillId="35" borderId="0" xfId="0" applyFont="1" applyFill="1" applyAlignment="1">
      <alignment horizontal="left" vertical="center"/>
    </xf>
    <xf numFmtId="164" fontId="0" fillId="35" borderId="0" xfId="0" applyNumberFormat="1" applyFont="1" applyFill="1" applyAlignment="1">
      <alignment/>
    </xf>
    <xf numFmtId="0" fontId="1" fillId="35" borderId="0" xfId="0" applyFont="1" applyFill="1" applyAlignment="1">
      <alignment horizontal="center" vertical="center"/>
    </xf>
    <xf numFmtId="165" fontId="1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8" fillId="35" borderId="0" xfId="51" applyFont="1" applyFill="1" applyAlignment="1">
      <alignment horizontal="center" vertical="center"/>
      <protection/>
    </xf>
    <xf numFmtId="0" fontId="2" fillId="35" borderId="0" xfId="51" applyFont="1" applyFill="1" applyAlignment="1">
      <alignment horizontal="center"/>
      <protection/>
    </xf>
    <xf numFmtId="0" fontId="3" fillId="35" borderId="0" xfId="51" applyFont="1" applyFill="1" applyBorder="1" applyAlignment="1">
      <alignment horizontal="center" vertical="center"/>
      <protection/>
    </xf>
    <xf numFmtId="0" fontId="2" fillId="35" borderId="0" xfId="51" applyFont="1" applyFill="1" applyAlignment="1">
      <alignment vertical="center"/>
      <protection/>
    </xf>
    <xf numFmtId="0" fontId="3" fillId="35" borderId="0" xfId="51" applyFont="1" applyFill="1" applyAlignment="1">
      <alignment horizontal="center" vertical="center"/>
      <protection/>
    </xf>
    <xf numFmtId="0" fontId="4" fillId="35" borderId="0" xfId="51" applyFont="1" applyFill="1">
      <alignment/>
      <protection/>
    </xf>
    <xf numFmtId="0" fontId="18" fillId="35" borderId="0" xfId="51" applyFont="1" applyFill="1" applyAlignment="1">
      <alignment horizontal="center"/>
      <protection/>
    </xf>
    <xf numFmtId="0" fontId="18" fillId="35" borderId="0" xfId="51" applyFont="1" applyFill="1">
      <alignment/>
      <protection/>
    </xf>
    <xf numFmtId="0" fontId="19" fillId="35" borderId="12" xfId="51" applyFont="1" applyFill="1" applyBorder="1" applyAlignment="1">
      <alignment horizontal="center" vertical="center"/>
      <protection/>
    </xf>
    <xf numFmtId="0" fontId="19" fillId="35" borderId="0" xfId="51" applyFont="1" applyFill="1" applyBorder="1" applyAlignment="1">
      <alignment horizontal="center" vertical="center" wrapText="1"/>
      <protection/>
    </xf>
    <xf numFmtId="0" fontId="19" fillId="35" borderId="55" xfId="51" applyFont="1" applyFill="1" applyBorder="1" applyAlignment="1">
      <alignment horizontal="right" textRotation="90"/>
      <protection/>
    </xf>
    <xf numFmtId="0" fontId="19" fillId="35" borderId="13" xfId="51" applyFont="1" applyFill="1" applyBorder="1" applyAlignment="1">
      <alignment horizontal="right" textRotation="90"/>
      <protection/>
    </xf>
    <xf numFmtId="0" fontId="19" fillId="35" borderId="14" xfId="51" applyFont="1" applyFill="1" applyBorder="1" applyAlignment="1">
      <alignment horizontal="right" textRotation="90"/>
      <protection/>
    </xf>
    <xf numFmtId="0" fontId="20" fillId="35" borderId="15" xfId="51" applyFont="1" applyFill="1" applyBorder="1" applyAlignment="1">
      <alignment horizontal="center" textRotation="90"/>
      <protection/>
    </xf>
    <xf numFmtId="0" fontId="19" fillId="35" borderId="15" xfId="51" applyFont="1" applyFill="1" applyBorder="1" applyAlignment="1">
      <alignment horizontal="right" textRotation="90"/>
      <protection/>
    </xf>
    <xf numFmtId="0" fontId="20" fillId="35" borderId="16" xfId="51" applyFont="1" applyFill="1" applyBorder="1" applyAlignment="1">
      <alignment horizontal="center" vertical="center"/>
      <protection/>
    </xf>
    <xf numFmtId="0" fontId="19" fillId="35" borderId="10" xfId="51" applyFont="1" applyFill="1" applyBorder="1" applyAlignment="1">
      <alignment horizontal="center" vertical="center"/>
      <protection/>
    </xf>
    <xf numFmtId="164" fontId="15" fillId="35" borderId="34" xfId="51" applyNumberFormat="1" applyFont="1" applyFill="1" applyBorder="1" applyAlignment="1" applyProtection="1">
      <alignment horizontal="left" vertical="center" wrapText="1"/>
      <protection locked="0"/>
    </xf>
    <xf numFmtId="164" fontId="19" fillId="35" borderId="56" xfId="51" applyNumberFormat="1" applyFont="1" applyFill="1" applyBorder="1">
      <alignment/>
      <protection/>
    </xf>
    <xf numFmtId="164" fontId="19" fillId="35" borderId="18" xfId="51" applyNumberFormat="1" applyFont="1" applyFill="1" applyBorder="1">
      <alignment/>
      <protection/>
    </xf>
    <xf numFmtId="164" fontId="19" fillId="35" borderId="19" xfId="51" applyNumberFormat="1" applyFont="1" applyFill="1" applyBorder="1">
      <alignment/>
      <protection/>
    </xf>
    <xf numFmtId="0" fontId="19" fillId="35" borderId="0" xfId="51" applyFont="1" applyFill="1" applyBorder="1">
      <alignment/>
      <protection/>
    </xf>
    <xf numFmtId="0" fontId="19" fillId="35" borderId="19" xfId="51" applyFont="1" applyFill="1" applyBorder="1">
      <alignment/>
      <protection/>
    </xf>
    <xf numFmtId="164" fontId="20" fillId="35" borderId="20" xfId="51" applyNumberFormat="1" applyFont="1" applyFill="1" applyBorder="1" applyAlignment="1">
      <alignment horizontal="center"/>
      <protection/>
    </xf>
    <xf numFmtId="164" fontId="19" fillId="35" borderId="20" xfId="51" applyNumberFormat="1" applyFont="1" applyFill="1" applyBorder="1">
      <alignment/>
      <protection/>
    </xf>
    <xf numFmtId="164" fontId="20" fillId="35" borderId="20" xfId="51" applyNumberFormat="1" applyFont="1" applyFill="1" applyBorder="1">
      <alignment/>
      <protection/>
    </xf>
    <xf numFmtId="164" fontId="20" fillId="35" borderId="17" xfId="51" applyNumberFormat="1" applyFont="1" applyFill="1" applyBorder="1">
      <alignment/>
      <protection/>
    </xf>
    <xf numFmtId="0" fontId="20" fillId="35" borderId="27" xfId="51" applyFont="1" applyFill="1" applyBorder="1" applyAlignment="1">
      <alignment horizontal="center" vertical="center"/>
      <protection/>
    </xf>
    <xf numFmtId="0" fontId="19" fillId="35" borderId="28" xfId="51" applyFont="1" applyFill="1" applyBorder="1" applyAlignment="1">
      <alignment horizontal="center" vertical="center"/>
      <protection/>
    </xf>
    <xf numFmtId="164" fontId="15" fillId="35" borderId="42" xfId="51" applyNumberFormat="1" applyFont="1" applyFill="1" applyBorder="1" applyAlignment="1">
      <alignment horizontal="left" vertical="center" wrapText="1"/>
      <protection/>
    </xf>
    <xf numFmtId="164" fontId="19" fillId="35" borderId="57" xfId="51" applyNumberFormat="1" applyFont="1" applyFill="1" applyBorder="1">
      <alignment/>
      <protection/>
    </xf>
    <xf numFmtId="164" fontId="19" fillId="35" borderId="58" xfId="51" applyNumberFormat="1" applyFont="1" applyFill="1" applyBorder="1">
      <alignment/>
      <protection/>
    </xf>
    <xf numFmtId="164" fontId="19" fillId="35" borderId="59" xfId="51" applyNumberFormat="1" applyFont="1" applyFill="1" applyBorder="1">
      <alignment/>
      <protection/>
    </xf>
    <xf numFmtId="0" fontId="19" fillId="35" borderId="59" xfId="51" applyFont="1" applyFill="1" applyBorder="1">
      <alignment/>
      <protection/>
    </xf>
    <xf numFmtId="164" fontId="20" fillId="35" borderId="60" xfId="51" applyNumberFormat="1" applyFont="1" applyFill="1" applyBorder="1" applyAlignment="1">
      <alignment horizontal="center"/>
      <protection/>
    </xf>
    <xf numFmtId="164" fontId="19" fillId="35" borderId="60" xfId="51" applyNumberFormat="1" applyFont="1" applyFill="1" applyBorder="1">
      <alignment/>
      <protection/>
    </xf>
    <xf numFmtId="164" fontId="20" fillId="35" borderId="61" xfId="51" applyNumberFormat="1" applyFont="1" applyFill="1" applyBorder="1">
      <alignment/>
      <protection/>
    </xf>
    <xf numFmtId="164" fontId="20" fillId="35" borderId="62" xfId="51" applyNumberFormat="1" applyFont="1" applyFill="1" applyBorder="1">
      <alignment/>
      <protection/>
    </xf>
    <xf numFmtId="164" fontId="15" fillId="35" borderId="20" xfId="51" applyNumberFormat="1" applyFont="1" applyFill="1" applyBorder="1" applyAlignment="1" applyProtection="1">
      <alignment horizontal="left" vertical="center" wrapText="1"/>
      <protection locked="0"/>
    </xf>
    <xf numFmtId="164" fontId="19" fillId="35" borderId="16" xfId="51" applyNumberFormat="1" applyFont="1" applyFill="1" applyBorder="1">
      <alignment/>
      <protection/>
    </xf>
    <xf numFmtId="164" fontId="19" fillId="35" borderId="34" xfId="51" applyNumberFormat="1" applyFont="1" applyFill="1" applyBorder="1">
      <alignment/>
      <protection/>
    </xf>
    <xf numFmtId="164" fontId="19" fillId="35" borderId="63" xfId="51" applyNumberFormat="1" applyFont="1" applyFill="1" applyBorder="1">
      <alignment/>
      <protection/>
    </xf>
    <xf numFmtId="164" fontId="19" fillId="35" borderId="35" xfId="51" applyNumberFormat="1" applyFont="1" applyFill="1" applyBorder="1">
      <alignment/>
      <protection/>
    </xf>
    <xf numFmtId="0" fontId="20" fillId="35" borderId="22" xfId="51" applyFont="1" applyFill="1" applyBorder="1" applyAlignment="1">
      <alignment horizontal="center" vertical="center"/>
      <protection/>
    </xf>
    <xf numFmtId="0" fontId="19" fillId="35" borderId="11" xfId="51" applyFont="1" applyFill="1" applyBorder="1" applyAlignment="1">
      <alignment horizontal="center" vertical="center"/>
      <protection/>
    </xf>
    <xf numFmtId="164" fontId="15" fillId="35" borderId="32" xfId="51" applyNumberFormat="1" applyFont="1" applyFill="1" applyBorder="1" applyAlignment="1" applyProtection="1">
      <alignment horizontal="left" vertical="center" wrapText="1"/>
      <protection locked="0"/>
    </xf>
    <xf numFmtId="164" fontId="19" fillId="35" borderId="22" xfId="51" applyNumberFormat="1" applyFont="1" applyFill="1" applyBorder="1">
      <alignment/>
      <protection/>
    </xf>
    <xf numFmtId="164" fontId="19" fillId="35" borderId="24" xfId="51" applyNumberFormat="1" applyFont="1" applyFill="1" applyBorder="1">
      <alignment/>
      <protection/>
    </xf>
    <xf numFmtId="164" fontId="19" fillId="35" borderId="25" xfId="51" applyNumberFormat="1" applyFont="1" applyFill="1" applyBorder="1">
      <alignment/>
      <protection/>
    </xf>
    <xf numFmtId="0" fontId="19" fillId="35" borderId="25" xfId="51" applyFont="1" applyFill="1" applyBorder="1">
      <alignment/>
      <protection/>
    </xf>
    <xf numFmtId="164" fontId="20" fillId="35" borderId="26" xfId="51" applyNumberFormat="1" applyFont="1" applyFill="1" applyBorder="1" applyAlignment="1">
      <alignment horizontal="center"/>
      <protection/>
    </xf>
    <xf numFmtId="164" fontId="19" fillId="35" borderId="38" xfId="51" applyNumberFormat="1" applyFont="1" applyFill="1" applyBorder="1">
      <alignment/>
      <protection/>
    </xf>
    <xf numFmtId="164" fontId="19" fillId="35" borderId="64" xfId="51" applyNumberFormat="1" applyFont="1" applyFill="1" applyBorder="1">
      <alignment/>
      <protection/>
    </xf>
    <xf numFmtId="164" fontId="19" fillId="35" borderId="39" xfId="51" applyNumberFormat="1" applyFont="1" applyFill="1" applyBorder="1">
      <alignment/>
      <protection/>
    </xf>
    <xf numFmtId="164" fontId="15" fillId="35" borderId="32" xfId="51" applyNumberFormat="1" applyFont="1" applyFill="1" applyBorder="1" applyAlignment="1">
      <alignment horizontal="left" vertical="center" wrapText="1"/>
      <protection/>
    </xf>
    <xf numFmtId="0" fontId="19" fillId="35" borderId="0" xfId="51" applyFont="1" applyFill="1">
      <alignment/>
      <protection/>
    </xf>
    <xf numFmtId="164" fontId="20" fillId="35" borderId="26" xfId="51" applyNumberFormat="1" applyFont="1" applyFill="1" applyBorder="1" applyAlignment="1">
      <alignment horizontal="center" wrapText="1"/>
      <protection/>
    </xf>
    <xf numFmtId="0" fontId="8" fillId="35" borderId="26" xfId="51" applyFont="1" applyFill="1" applyBorder="1" applyAlignment="1">
      <alignment horizontal="left" vertical="center" wrapText="1"/>
      <protection/>
    </xf>
    <xf numFmtId="164" fontId="15" fillId="35" borderId="26" xfId="0" applyNumberFormat="1" applyFont="1" applyFill="1" applyBorder="1" applyAlignment="1" applyProtection="1">
      <alignment horizontal="left" vertical="center" wrapText="1"/>
      <protection locked="0"/>
    </xf>
    <xf numFmtId="164" fontId="19" fillId="35" borderId="0" xfId="51" applyNumberFormat="1" applyFont="1" applyFill="1" applyBorder="1">
      <alignment/>
      <protection/>
    </xf>
    <xf numFmtId="164" fontId="20" fillId="35" borderId="32" xfId="51" applyNumberFormat="1" applyFont="1" applyFill="1" applyBorder="1" applyAlignment="1">
      <alignment horizontal="center"/>
      <protection/>
    </xf>
    <xf numFmtId="164" fontId="19" fillId="35" borderId="26" xfId="51" applyNumberFormat="1" applyFont="1" applyFill="1" applyBorder="1" applyAlignment="1">
      <alignment horizontal="center"/>
      <protection/>
    </xf>
    <xf numFmtId="0" fontId="8" fillId="35" borderId="32" xfId="51" applyFont="1" applyFill="1" applyBorder="1" applyAlignment="1">
      <alignment horizontal="left" vertical="center" wrapText="1"/>
      <protection/>
    </xf>
    <xf numFmtId="164" fontId="8" fillId="35" borderId="27" xfId="51" applyNumberFormat="1" applyFont="1" applyFill="1" applyBorder="1">
      <alignment/>
      <protection/>
    </xf>
    <xf numFmtId="164" fontId="10" fillId="35" borderId="32" xfId="51" applyNumberFormat="1" applyFont="1" applyFill="1" applyBorder="1" applyAlignment="1">
      <alignment horizontal="center"/>
      <protection/>
    </xf>
    <xf numFmtId="164" fontId="8" fillId="35" borderId="42" xfId="51" applyNumberFormat="1" applyFont="1" applyFill="1" applyBorder="1">
      <alignment/>
      <protection/>
    </xf>
    <xf numFmtId="164" fontId="8" fillId="35" borderId="65" xfId="51" applyNumberFormat="1" applyFont="1" applyFill="1" applyBorder="1">
      <alignment/>
      <protection/>
    </xf>
    <xf numFmtId="0" fontId="19" fillId="35" borderId="10" xfId="0" applyFont="1" applyFill="1" applyBorder="1" applyAlignment="1">
      <alignment horizontal="center" vertical="center"/>
    </xf>
    <xf numFmtId="164" fontId="15" fillId="35" borderId="15" xfId="51" applyNumberFormat="1" applyFont="1" applyFill="1" applyBorder="1" applyAlignment="1">
      <alignment horizontal="left" vertical="center" wrapText="1"/>
      <protection/>
    </xf>
    <xf numFmtId="164" fontId="19" fillId="35" borderId="36" xfId="51" applyNumberFormat="1" applyFont="1" applyFill="1" applyBorder="1">
      <alignment/>
      <protection/>
    </xf>
    <xf numFmtId="0" fontId="20" fillId="35" borderId="27" xfId="0" applyFont="1" applyFill="1" applyBorder="1" applyAlignment="1">
      <alignment horizontal="center" vertical="center"/>
    </xf>
    <xf numFmtId="0" fontId="19" fillId="35" borderId="28" xfId="0" applyFont="1" applyFill="1" applyBorder="1" applyAlignment="1">
      <alignment horizontal="center" vertical="center"/>
    </xf>
    <xf numFmtId="164" fontId="15" fillId="35" borderId="32" xfId="0" applyNumberFormat="1" applyFont="1" applyFill="1" applyBorder="1" applyAlignment="1">
      <alignment horizontal="left" vertical="center" wrapText="1"/>
    </xf>
    <xf numFmtId="164" fontId="19" fillId="35" borderId="30" xfId="0" applyNumberFormat="1" applyFont="1" applyFill="1" applyBorder="1" applyAlignment="1">
      <alignment/>
    </xf>
    <xf numFmtId="0" fontId="19" fillId="35" borderId="31" xfId="0" applyFont="1" applyFill="1" applyBorder="1" applyAlignment="1">
      <alignment/>
    </xf>
    <xf numFmtId="164" fontId="19" fillId="35" borderId="31" xfId="0" applyNumberFormat="1" applyFont="1" applyFill="1" applyBorder="1" applyAlignment="1">
      <alignment/>
    </xf>
    <xf numFmtId="164" fontId="19" fillId="35" borderId="31" xfId="51" applyNumberFormat="1" applyFont="1" applyFill="1" applyBorder="1">
      <alignment/>
      <protection/>
    </xf>
    <xf numFmtId="164" fontId="20" fillId="35" borderId="32" xfId="0" applyNumberFormat="1" applyFont="1" applyFill="1" applyBorder="1" applyAlignment="1">
      <alignment horizontal="center"/>
    </xf>
    <xf numFmtId="0" fontId="19" fillId="35" borderId="42" xfId="0" applyFont="1" applyFill="1" applyBorder="1" applyAlignment="1">
      <alignment/>
    </xf>
    <xf numFmtId="164" fontId="19" fillId="35" borderId="43" xfId="0" applyNumberFormat="1" applyFont="1" applyFill="1" applyBorder="1" applyAlignment="1">
      <alignment/>
    </xf>
    <xf numFmtId="164" fontId="19" fillId="35" borderId="44" xfId="0" applyNumberFormat="1" applyFont="1" applyFill="1" applyBorder="1" applyAlignment="1">
      <alignment/>
    </xf>
    <xf numFmtId="0" fontId="10" fillId="35" borderId="16" xfId="51" applyFont="1" applyFill="1" applyBorder="1" applyAlignment="1">
      <alignment horizontal="center" vertical="center"/>
      <protection/>
    </xf>
    <xf numFmtId="0" fontId="8" fillId="35" borderId="10" xfId="51" applyFont="1" applyFill="1" applyBorder="1" applyAlignment="1">
      <alignment horizontal="center" vertical="center" wrapText="1"/>
      <protection/>
    </xf>
    <xf numFmtId="164" fontId="19" fillId="35" borderId="19" xfId="0" applyNumberFormat="1" applyFont="1" applyFill="1" applyBorder="1" applyAlignment="1">
      <alignment/>
    </xf>
    <xf numFmtId="164" fontId="10" fillId="35" borderId="20" xfId="51" applyNumberFormat="1" applyFont="1" applyFill="1" applyBorder="1" applyAlignment="1">
      <alignment horizontal="center"/>
      <protection/>
    </xf>
    <xf numFmtId="164" fontId="8" fillId="35" borderId="34" xfId="51" applyNumberFormat="1" applyFont="1" applyFill="1" applyBorder="1">
      <alignment/>
      <protection/>
    </xf>
    <xf numFmtId="164" fontId="8" fillId="35" borderId="0" xfId="51" applyNumberFormat="1" applyFont="1" applyFill="1">
      <alignment/>
      <protection/>
    </xf>
    <xf numFmtId="0" fontId="10" fillId="35" borderId="22" xfId="51" applyFont="1" applyFill="1" applyBorder="1" applyAlignment="1">
      <alignment horizontal="center" vertical="center"/>
      <protection/>
    </xf>
    <xf numFmtId="0" fontId="8" fillId="35" borderId="11" xfId="51" applyFont="1" applyFill="1" applyBorder="1" applyAlignment="1">
      <alignment horizontal="center" wrapText="1"/>
      <protection/>
    </xf>
    <xf numFmtId="0" fontId="19" fillId="35" borderId="26" xfId="0" applyFont="1" applyFill="1" applyBorder="1" applyAlignment="1">
      <alignment horizontal="left" vertical="center" wrapText="1"/>
    </xf>
    <xf numFmtId="164" fontId="10" fillId="35" borderId="26" xfId="51" applyNumberFormat="1" applyFont="1" applyFill="1" applyBorder="1" applyAlignment="1">
      <alignment horizontal="center"/>
      <protection/>
    </xf>
    <xf numFmtId="0" fontId="17" fillId="35" borderId="0" xfId="51" applyFont="1" applyFill="1">
      <alignment/>
      <protection/>
    </xf>
    <xf numFmtId="164" fontId="8" fillId="35" borderId="26" xfId="51" applyNumberFormat="1" applyFont="1" applyFill="1" applyBorder="1" applyAlignment="1">
      <alignment horizontal="left" vertical="center" wrapText="1"/>
      <protection/>
    </xf>
    <xf numFmtId="0" fontId="21" fillId="35" borderId="26" xfId="0" applyFont="1" applyFill="1" applyBorder="1" applyAlignment="1">
      <alignment horizontal="left" vertical="center" wrapText="1"/>
    </xf>
    <xf numFmtId="0" fontId="8" fillId="35" borderId="28" xfId="51" applyFont="1" applyFill="1" applyBorder="1" applyAlignment="1">
      <alignment horizontal="center" wrapText="1"/>
      <protection/>
    </xf>
    <xf numFmtId="164" fontId="15" fillId="35" borderId="30" xfId="51" applyNumberFormat="1" applyFont="1" applyFill="1" applyBorder="1">
      <alignment/>
      <protection/>
    </xf>
    <xf numFmtId="164" fontId="17" fillId="35" borderId="31" xfId="51" applyNumberFormat="1" applyFont="1" applyFill="1" applyBorder="1">
      <alignment/>
      <protection/>
    </xf>
    <xf numFmtId="164" fontId="8" fillId="35" borderId="31" xfId="51" applyNumberFormat="1" applyFont="1" applyFill="1" applyBorder="1" applyAlignment="1">
      <alignment horizontal="center"/>
      <protection/>
    </xf>
    <xf numFmtId="164" fontId="15" fillId="35" borderId="20" xfId="51" applyNumberFormat="1" applyFont="1" applyFill="1" applyBorder="1" applyAlignment="1">
      <alignment horizontal="left" vertical="center" wrapText="1"/>
      <protection/>
    </xf>
    <xf numFmtId="0" fontId="19" fillId="35" borderId="35" xfId="51" applyFont="1" applyFill="1" applyBorder="1">
      <alignment/>
      <protection/>
    </xf>
    <xf numFmtId="164" fontId="8" fillId="35" borderId="32" xfId="51" applyNumberFormat="1" applyFont="1" applyFill="1" applyBorder="1" applyAlignment="1">
      <alignment horizontal="left" vertical="center" wrapText="1"/>
      <protection/>
    </xf>
    <xf numFmtId="164" fontId="19" fillId="35" borderId="40" xfId="51" applyNumberFormat="1" applyFont="1" applyFill="1" applyBorder="1">
      <alignment/>
      <protection/>
    </xf>
    <xf numFmtId="164" fontId="19" fillId="35" borderId="37" xfId="51" applyNumberFormat="1" applyFont="1" applyFill="1" applyBorder="1">
      <alignment/>
      <protection/>
    </xf>
    <xf numFmtId="164" fontId="20" fillId="35" borderId="37" xfId="51" applyNumberFormat="1" applyFont="1" applyFill="1" applyBorder="1" applyAlignment="1">
      <alignment horizontal="center"/>
      <protection/>
    </xf>
    <xf numFmtId="164" fontId="19" fillId="35" borderId="52" xfId="51" applyNumberFormat="1" applyFont="1" applyFill="1" applyBorder="1">
      <alignment/>
      <protection/>
    </xf>
    <xf numFmtId="164" fontId="20" fillId="35" borderId="66" xfId="51" applyNumberFormat="1" applyFont="1" applyFill="1" applyBorder="1">
      <alignment/>
      <protection/>
    </xf>
    <xf numFmtId="164" fontId="20" fillId="35" borderId="67" xfId="51" applyNumberFormat="1" applyFont="1" applyFill="1" applyBorder="1">
      <alignment/>
      <protection/>
    </xf>
    <xf numFmtId="0" fontId="20" fillId="35" borderId="0" xfId="51" applyFont="1" applyFill="1" applyAlignment="1">
      <alignment horizontal="center"/>
      <protection/>
    </xf>
    <xf numFmtId="164" fontId="0" fillId="35" borderId="0" xfId="51" applyNumberFormat="1" applyFont="1" applyFill="1">
      <alignment/>
      <protection/>
    </xf>
    <xf numFmtId="165" fontId="8" fillId="35" borderId="0" xfId="51" applyNumberFormat="1" applyFont="1" applyFill="1" applyAlignment="1">
      <alignment horizontal="center" vertical="center"/>
      <protection/>
    </xf>
    <xf numFmtId="0" fontId="10" fillId="35" borderId="0" xfId="51" applyFont="1" applyFill="1" applyAlignment="1">
      <alignment horizontal="center" vertical="center"/>
      <protection/>
    </xf>
    <xf numFmtId="0" fontId="0" fillId="35" borderId="0" xfId="51" applyFont="1" applyFill="1" applyAlignment="1">
      <alignment horizontal="center"/>
      <protection/>
    </xf>
    <xf numFmtId="0" fontId="2" fillId="35" borderId="0" xfId="51" applyFont="1" applyFill="1" applyBorder="1" applyAlignment="1">
      <alignment horizontal="center"/>
      <protection/>
    </xf>
    <xf numFmtId="0" fontId="0" fillId="35" borderId="68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0" xfId="0" applyFill="1" applyBorder="1" applyAlignment="1">
      <alignment vertical="center"/>
    </xf>
    <xf numFmtId="0" fontId="0" fillId="35" borderId="69" xfId="51" applyFont="1" applyFill="1" applyBorder="1">
      <alignment/>
      <protection/>
    </xf>
    <xf numFmtId="0" fontId="0" fillId="35" borderId="12" xfId="51" applyFont="1" applyFill="1" applyBorder="1">
      <alignment/>
      <protection/>
    </xf>
    <xf numFmtId="0" fontId="8" fillId="35" borderId="12" xfId="51" applyFont="1" applyFill="1" applyBorder="1" applyAlignment="1">
      <alignment horizontal="center" vertical="center"/>
      <protection/>
    </xf>
    <xf numFmtId="0" fontId="2" fillId="35" borderId="12" xfId="51" applyFont="1" applyFill="1" applyBorder="1" applyAlignment="1">
      <alignment horizontal="center"/>
      <protection/>
    </xf>
    <xf numFmtId="0" fontId="0" fillId="0" borderId="12" xfId="0" applyFont="1" applyFill="1" applyBorder="1" applyAlignment="1">
      <alignment/>
    </xf>
    <xf numFmtId="0" fontId="0" fillId="0" borderId="12" xfId="0" applyFont="1" applyBorder="1" applyAlignment="1">
      <alignment/>
    </xf>
    <xf numFmtId="0" fontId="2" fillId="0" borderId="12" xfId="0" applyFont="1" applyBorder="1" applyAlignment="1">
      <alignment/>
    </xf>
    <xf numFmtId="0" fontId="0" fillId="35" borderId="68" xfId="51" applyFont="1" applyFill="1" applyBorder="1">
      <alignment/>
      <protection/>
    </xf>
    <xf numFmtId="0" fontId="0" fillId="35" borderId="0" xfId="51" applyFont="1" applyFill="1" applyBorder="1">
      <alignment/>
      <protection/>
    </xf>
    <xf numFmtId="0" fontId="8" fillId="35" borderId="0" xfId="5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3" fillId="35" borderId="68" xfId="51" applyFont="1" applyFill="1" applyBorder="1" applyAlignment="1">
      <alignment horizontal="center" vertical="center"/>
      <protection/>
    </xf>
    <xf numFmtId="0" fontId="2" fillId="35" borderId="0" xfId="51" applyFont="1" applyFill="1" applyBorder="1" applyAlignment="1">
      <alignment vertical="center"/>
      <protection/>
    </xf>
    <xf numFmtId="0" fontId="4" fillId="35" borderId="68" xfId="0" applyFont="1" applyFill="1" applyBorder="1" applyAlignment="1">
      <alignment/>
    </xf>
    <xf numFmtId="0" fontId="4" fillId="35" borderId="0" xfId="0" applyFont="1" applyFill="1" applyBorder="1" applyAlignment="1">
      <alignment/>
    </xf>
    <xf numFmtId="0" fontId="4" fillId="35" borderId="0" xfId="51" applyFont="1" applyFill="1" applyBorder="1">
      <alignment/>
      <protection/>
    </xf>
    <xf numFmtId="0" fontId="18" fillId="35" borderId="0" xfId="51" applyFont="1" applyFill="1" applyBorder="1" applyAlignment="1">
      <alignment horizontal="center"/>
      <protection/>
    </xf>
    <xf numFmtId="0" fontId="18" fillId="35" borderId="0" xfId="51" applyFont="1" applyFill="1" applyBorder="1">
      <alignment/>
      <protection/>
    </xf>
    <xf numFmtId="0" fontId="6" fillId="35" borderId="68" xfId="0" applyFont="1" applyFill="1" applyBorder="1" applyAlignment="1">
      <alignment/>
    </xf>
    <xf numFmtId="0" fontId="6" fillId="35" borderId="0" xfId="0" applyFont="1" applyFill="1" applyBorder="1" applyAlignment="1">
      <alignment/>
    </xf>
    <xf numFmtId="0" fontId="0" fillId="35" borderId="12" xfId="51" applyFont="1" applyFill="1" applyBorder="1" applyAlignment="1">
      <alignment horizontal="center" vertical="center"/>
      <protection/>
    </xf>
    <xf numFmtId="0" fontId="0" fillId="35" borderId="0" xfId="51" applyFont="1" applyFill="1" applyBorder="1" applyAlignment="1">
      <alignment horizontal="center" vertical="center" wrapText="1"/>
      <protection/>
    </xf>
    <xf numFmtId="0" fontId="0" fillId="35" borderId="55" xfId="51" applyFont="1" applyFill="1" applyBorder="1" applyAlignment="1">
      <alignment horizontal="right" textRotation="90"/>
      <protection/>
    </xf>
    <xf numFmtId="0" fontId="0" fillId="35" borderId="13" xfId="51" applyFont="1" applyFill="1" applyBorder="1" applyAlignment="1">
      <alignment horizontal="right" textRotation="90"/>
      <protection/>
    </xf>
    <xf numFmtId="0" fontId="0" fillId="35" borderId="14" xfId="51" applyFont="1" applyFill="1" applyBorder="1" applyAlignment="1">
      <alignment horizontal="right" textRotation="90"/>
      <protection/>
    </xf>
    <xf numFmtId="0" fontId="2" fillId="35" borderId="15" xfId="51" applyFont="1" applyFill="1" applyBorder="1" applyAlignment="1">
      <alignment horizontal="right" textRotation="90"/>
      <protection/>
    </xf>
    <xf numFmtId="0" fontId="2" fillId="35" borderId="15" xfId="51" applyFont="1" applyFill="1" applyBorder="1" applyAlignment="1">
      <alignment horizontal="right" textRotation="90"/>
      <protection/>
    </xf>
    <xf numFmtId="0" fontId="2" fillId="35" borderId="16" xfId="51" applyFont="1" applyFill="1" applyBorder="1" applyAlignment="1">
      <alignment horizontal="center" vertical="center"/>
      <protection/>
    </xf>
    <xf numFmtId="0" fontId="0" fillId="35" borderId="10" xfId="51" applyFont="1" applyFill="1" applyBorder="1" applyAlignment="1">
      <alignment horizontal="center" vertical="center"/>
      <protection/>
    </xf>
    <xf numFmtId="164" fontId="8" fillId="35" borderId="70" xfId="51" applyNumberFormat="1" applyFont="1" applyFill="1" applyBorder="1" applyAlignment="1" applyProtection="1">
      <alignment horizontal="left" vertical="center" wrapText="1"/>
      <protection locked="0"/>
    </xf>
    <xf numFmtId="164" fontId="0" fillId="35" borderId="18" xfId="51" applyNumberFormat="1" applyFont="1" applyFill="1" applyBorder="1">
      <alignment/>
      <protection/>
    </xf>
    <xf numFmtId="164" fontId="0" fillId="35" borderId="19" xfId="51" applyNumberFormat="1" applyFont="1" applyFill="1" applyBorder="1">
      <alignment/>
      <protection/>
    </xf>
    <xf numFmtId="0" fontId="0" fillId="35" borderId="19" xfId="51" applyFont="1" applyFill="1" applyBorder="1">
      <alignment/>
      <protection/>
    </xf>
    <xf numFmtId="164" fontId="2" fillId="35" borderId="20" xfId="51" applyNumberFormat="1" applyFont="1" applyFill="1" applyBorder="1">
      <alignment/>
      <protection/>
    </xf>
    <xf numFmtId="164" fontId="0" fillId="35" borderId="20" xfId="51" applyNumberFormat="1" applyFont="1" applyFill="1" applyBorder="1">
      <alignment/>
      <protection/>
    </xf>
    <xf numFmtId="0" fontId="2" fillId="35" borderId="27" xfId="51" applyFont="1" applyFill="1" applyBorder="1" applyAlignment="1">
      <alignment horizontal="center" vertical="center"/>
      <protection/>
    </xf>
    <xf numFmtId="0" fontId="0" fillId="35" borderId="28" xfId="51" applyFont="1" applyFill="1" applyBorder="1" applyAlignment="1">
      <alignment horizontal="center" vertical="center"/>
      <protection/>
    </xf>
    <xf numFmtId="164" fontId="8" fillId="35" borderId="29" xfId="51" applyNumberFormat="1" applyFont="1" applyFill="1" applyBorder="1" applyAlignment="1">
      <alignment horizontal="left" vertical="center" wrapText="1"/>
      <protection/>
    </xf>
    <xf numFmtId="164" fontId="0" fillId="35" borderId="30" xfId="51" applyNumberFormat="1" applyFont="1" applyFill="1" applyBorder="1">
      <alignment/>
      <protection/>
    </xf>
    <xf numFmtId="164" fontId="0" fillId="35" borderId="31" xfId="51" applyNumberFormat="1" applyFont="1" applyFill="1" applyBorder="1">
      <alignment/>
      <protection/>
    </xf>
    <xf numFmtId="0" fontId="0" fillId="35" borderId="31" xfId="51" applyFont="1" applyFill="1" applyBorder="1">
      <alignment/>
      <protection/>
    </xf>
    <xf numFmtId="164" fontId="2" fillId="35" borderId="32" xfId="51" applyNumberFormat="1" applyFont="1" applyFill="1" applyBorder="1">
      <alignment/>
      <protection/>
    </xf>
    <xf numFmtId="164" fontId="0" fillId="35" borderId="32" xfId="51" applyNumberFormat="1" applyFont="1" applyFill="1" applyBorder="1">
      <alignment/>
      <protection/>
    </xf>
    <xf numFmtId="164" fontId="2" fillId="35" borderId="15" xfId="51" applyNumberFormat="1" applyFont="1" applyFill="1" applyBorder="1">
      <alignment/>
      <protection/>
    </xf>
    <xf numFmtId="164" fontId="2" fillId="35" borderId="71" xfId="51" applyNumberFormat="1" applyFont="1" applyFill="1" applyBorder="1">
      <alignment/>
      <protection/>
    </xf>
    <xf numFmtId="164" fontId="0" fillId="35" borderId="21" xfId="51" applyNumberFormat="1" applyFont="1" applyFill="1" applyBorder="1">
      <alignment/>
      <protection/>
    </xf>
    <xf numFmtId="164" fontId="0" fillId="35" borderId="72" xfId="51" applyNumberFormat="1" applyFont="1" applyFill="1" applyBorder="1">
      <alignment/>
      <protection/>
    </xf>
    <xf numFmtId="0" fontId="2" fillId="35" borderId="22" xfId="51" applyFont="1" applyFill="1" applyBorder="1" applyAlignment="1">
      <alignment horizontal="center" vertical="center"/>
      <protection/>
    </xf>
    <xf numFmtId="164" fontId="8" fillId="35" borderId="29" xfId="51" applyNumberFormat="1" applyFont="1" applyFill="1" applyBorder="1" applyAlignment="1" applyProtection="1">
      <alignment horizontal="left" vertical="center" wrapText="1"/>
      <protection locked="0"/>
    </xf>
    <xf numFmtId="164" fontId="0" fillId="35" borderId="24" xfId="51" applyNumberFormat="1" applyFont="1" applyFill="1" applyBorder="1">
      <alignment/>
      <protection/>
    </xf>
    <xf numFmtId="164" fontId="0" fillId="35" borderId="25" xfId="51" applyNumberFormat="1" applyFont="1" applyFill="1" applyBorder="1">
      <alignment/>
      <protection/>
    </xf>
    <xf numFmtId="0" fontId="0" fillId="35" borderId="25" xfId="51" applyFont="1" applyFill="1" applyBorder="1">
      <alignment/>
      <protection/>
    </xf>
    <xf numFmtId="164" fontId="2" fillId="35" borderId="26" xfId="51" applyNumberFormat="1" applyFont="1" applyFill="1" applyBorder="1">
      <alignment/>
      <protection/>
    </xf>
    <xf numFmtId="164" fontId="0" fillId="35" borderId="26" xfId="51" applyNumberFormat="1" applyFont="1" applyFill="1" applyBorder="1">
      <alignment/>
      <protection/>
    </xf>
    <xf numFmtId="164" fontId="0" fillId="35" borderId="73" xfId="51" applyNumberFormat="1" applyFont="1" applyFill="1" applyBorder="1">
      <alignment/>
      <protection/>
    </xf>
    <xf numFmtId="164" fontId="0" fillId="35" borderId="74" xfId="51" applyNumberFormat="1" applyFont="1" applyFill="1" applyBorder="1">
      <alignment/>
      <protection/>
    </xf>
    <xf numFmtId="0" fontId="0" fillId="35" borderId="11" xfId="51" applyFont="1" applyFill="1" applyBorder="1" applyAlignment="1">
      <alignment horizontal="center" vertical="center"/>
      <protection/>
    </xf>
    <xf numFmtId="0" fontId="23" fillId="35" borderId="25" xfId="51" applyFont="1" applyFill="1" applyBorder="1">
      <alignment/>
      <protection/>
    </xf>
    <xf numFmtId="164" fontId="2" fillId="35" borderId="26" xfId="51" applyNumberFormat="1" applyFont="1" applyFill="1" applyBorder="1" applyAlignment="1">
      <alignment wrapText="1"/>
      <protection/>
    </xf>
    <xf numFmtId="0" fontId="8" fillId="35" borderId="23" xfId="51" applyFont="1" applyFill="1" applyBorder="1" applyAlignment="1">
      <alignment horizontal="left" vertical="center" wrapText="1"/>
      <protection/>
    </xf>
    <xf numFmtId="164" fontId="8" fillId="35" borderId="23" xfId="0" applyNumberFormat="1" applyFont="1" applyFill="1" applyBorder="1" applyAlignment="1" applyProtection="1">
      <alignment horizontal="left" vertical="center" wrapText="1"/>
      <protection locked="0"/>
    </xf>
    <xf numFmtId="164" fontId="2" fillId="35" borderId="26" xfId="51" applyNumberFormat="1" applyFont="1" applyFill="1" applyBorder="1">
      <alignment/>
      <protection/>
    </xf>
    <xf numFmtId="0" fontId="2" fillId="35" borderId="20" xfId="51" applyFont="1" applyFill="1" applyBorder="1">
      <alignment/>
      <protection/>
    </xf>
    <xf numFmtId="0" fontId="8" fillId="35" borderId="29" xfId="51" applyFont="1" applyFill="1" applyBorder="1" applyAlignment="1">
      <alignment horizontal="center" vertical="center" wrapText="1"/>
      <protection/>
    </xf>
    <xf numFmtId="0" fontId="2" fillId="35" borderId="15" xfId="51" applyFont="1" applyFill="1" applyBorder="1">
      <alignment/>
      <protection/>
    </xf>
    <xf numFmtId="164" fontId="0" fillId="35" borderId="75" xfId="51" applyNumberFormat="1" applyFont="1" applyFill="1" applyBorder="1">
      <alignment/>
      <protection/>
    </xf>
    <xf numFmtId="164" fontId="0" fillId="35" borderId="76" xfId="51" applyNumberFormat="1" applyFont="1" applyFill="1" applyBorder="1">
      <alignment/>
      <protection/>
    </xf>
    <xf numFmtId="0" fontId="0" fillId="35" borderId="10" xfId="0" applyFont="1" applyFill="1" applyBorder="1" applyAlignment="1">
      <alignment horizontal="center" vertical="center"/>
    </xf>
    <xf numFmtId="164" fontId="8" fillId="35" borderId="77" xfId="51" applyNumberFormat="1" applyFont="1" applyFill="1" applyBorder="1" applyAlignment="1">
      <alignment horizontal="left" vertical="center" wrapText="1"/>
      <protection/>
    </xf>
    <xf numFmtId="164" fontId="0" fillId="35" borderId="18" xfId="0" applyNumberFormat="1" applyFont="1" applyFill="1" applyBorder="1" applyAlignment="1">
      <alignment/>
    </xf>
    <xf numFmtId="0" fontId="2" fillId="35" borderId="27" xfId="0" applyFont="1" applyFill="1" applyBorder="1" applyAlignment="1">
      <alignment horizontal="center" vertical="center"/>
    </xf>
    <xf numFmtId="0" fontId="0" fillId="35" borderId="28" xfId="0" applyFont="1" applyFill="1" applyBorder="1" applyAlignment="1">
      <alignment horizontal="center" vertical="center"/>
    </xf>
    <xf numFmtId="164" fontId="8" fillId="35" borderId="78" xfId="0" applyNumberFormat="1" applyFont="1" applyFill="1" applyBorder="1" applyAlignment="1">
      <alignment horizontal="left" vertical="center" wrapText="1"/>
    </xf>
    <xf numFmtId="164" fontId="0" fillId="35" borderId="30" xfId="0" applyNumberFormat="1" applyFont="1" applyFill="1" applyBorder="1" applyAlignment="1">
      <alignment/>
    </xf>
    <xf numFmtId="164" fontId="0" fillId="35" borderId="31" xfId="0" applyNumberFormat="1" applyFont="1" applyFill="1" applyBorder="1" applyAlignment="1">
      <alignment/>
    </xf>
    <xf numFmtId="0" fontId="0" fillId="35" borderId="31" xfId="0" applyFont="1" applyFill="1" applyBorder="1" applyAlignment="1">
      <alignment/>
    </xf>
    <xf numFmtId="164" fontId="2" fillId="35" borderId="32" xfId="0" applyNumberFormat="1" applyFont="1" applyFill="1" applyBorder="1" applyAlignment="1">
      <alignment/>
    </xf>
    <xf numFmtId="0" fontId="0" fillId="35" borderId="32" xfId="0" applyFont="1" applyFill="1" applyBorder="1" applyAlignment="1">
      <alignment horizontal="right"/>
    </xf>
    <xf numFmtId="164" fontId="0" fillId="35" borderId="75" xfId="0" applyNumberFormat="1" applyFont="1" applyFill="1" applyBorder="1" applyAlignment="1">
      <alignment/>
    </xf>
    <xf numFmtId="164" fontId="0" fillId="35" borderId="76" xfId="0" applyNumberFormat="1" applyFont="1" applyFill="1" applyBorder="1" applyAlignment="1">
      <alignment/>
    </xf>
    <xf numFmtId="164" fontId="0" fillId="40" borderId="79" xfId="51" applyNumberFormat="1" applyFont="1" applyFill="1" applyBorder="1">
      <alignment/>
      <protection/>
    </xf>
    <xf numFmtId="164" fontId="0" fillId="40" borderId="80" xfId="51" applyNumberFormat="1" applyFont="1" applyFill="1" applyBorder="1">
      <alignment/>
      <protection/>
    </xf>
    <xf numFmtId="164" fontId="0" fillId="40" borderId="81" xfId="51" applyNumberFormat="1" applyFont="1" applyFill="1" applyBorder="1">
      <alignment/>
      <protection/>
    </xf>
    <xf numFmtId="0" fontId="0" fillId="40" borderId="81" xfId="0" applyFont="1" applyFill="1" applyBorder="1" applyAlignment="1">
      <alignment/>
    </xf>
    <xf numFmtId="0" fontId="0" fillId="40" borderId="81" xfId="51" applyFont="1" applyFill="1" applyBorder="1">
      <alignment/>
      <protection/>
    </xf>
    <xf numFmtId="164" fontId="2" fillId="40" borderId="82" xfId="51" applyNumberFormat="1" applyFont="1" applyFill="1" applyBorder="1" applyAlignment="1">
      <alignment horizontal="right"/>
      <protection/>
    </xf>
    <xf numFmtId="0" fontId="0" fillId="40" borderId="83" xfId="0" applyFont="1" applyFill="1" applyBorder="1" applyAlignment="1">
      <alignment/>
    </xf>
    <xf numFmtId="164" fontId="0" fillId="40" borderId="82" xfId="51" applyNumberFormat="1" applyFont="1" applyFill="1" applyBorder="1">
      <alignment/>
      <protection/>
    </xf>
    <xf numFmtId="164" fontId="0" fillId="40" borderId="84" xfId="51" applyNumberFormat="1" applyFont="1" applyFill="1" applyBorder="1">
      <alignment/>
      <protection/>
    </xf>
    <xf numFmtId="164" fontId="0" fillId="40" borderId="71" xfId="51" applyNumberFormat="1" applyFont="1" applyFill="1" applyBorder="1">
      <alignment/>
      <protection/>
    </xf>
    <xf numFmtId="0" fontId="0" fillId="35" borderId="10" xfId="51" applyFont="1" applyFill="1" applyBorder="1" applyAlignment="1">
      <alignment horizontal="center" vertical="center" wrapText="1"/>
      <protection/>
    </xf>
    <xf numFmtId="164" fontId="8" fillId="35" borderId="17" xfId="51" applyNumberFormat="1" applyFont="1" applyFill="1" applyBorder="1" applyAlignment="1">
      <alignment horizontal="left" vertical="center" wrapText="1"/>
      <protection/>
    </xf>
    <xf numFmtId="0" fontId="0" fillId="35" borderId="11" xfId="51" applyFont="1" applyFill="1" applyBorder="1" applyAlignment="1">
      <alignment horizontal="center" vertical="center" wrapText="1"/>
      <protection/>
    </xf>
    <xf numFmtId="0" fontId="8" fillId="35" borderId="41" xfId="0" applyFont="1" applyFill="1" applyBorder="1" applyAlignment="1">
      <alignment horizontal="left" vertical="center" wrapText="1"/>
    </xf>
    <xf numFmtId="0" fontId="0" fillId="35" borderId="0" xfId="0" applyFont="1" applyFill="1" applyBorder="1" applyAlignment="1">
      <alignment/>
    </xf>
    <xf numFmtId="0" fontId="0" fillId="35" borderId="11" xfId="51" applyFont="1" applyFill="1" applyBorder="1" applyAlignment="1">
      <alignment horizontal="center" wrapText="1"/>
      <protection/>
    </xf>
    <xf numFmtId="164" fontId="8" fillId="35" borderId="23" xfId="51" applyNumberFormat="1" applyFont="1" applyFill="1" applyBorder="1" applyAlignment="1">
      <alignment horizontal="left" vertical="center" wrapText="1"/>
      <protection/>
    </xf>
    <xf numFmtId="0" fontId="0" fillId="35" borderId="28" xfId="51" applyFont="1" applyFill="1" applyBorder="1" applyAlignment="1">
      <alignment horizontal="center" wrapText="1"/>
      <protection/>
    </xf>
    <xf numFmtId="0" fontId="8" fillId="35" borderId="41" xfId="0" applyFont="1" applyFill="1" applyBorder="1" applyAlignment="1">
      <alignment horizontal="center" vertical="center" wrapText="1"/>
    </xf>
    <xf numFmtId="0" fontId="2" fillId="35" borderId="16" xfId="51" applyFont="1" applyFill="1" applyBorder="1" applyAlignment="1">
      <alignment horizontal="right" vertical="center"/>
      <protection/>
    </xf>
    <xf numFmtId="0" fontId="0" fillId="35" borderId="19" xfId="0" applyFont="1" applyFill="1" applyBorder="1" applyAlignment="1">
      <alignment/>
    </xf>
    <xf numFmtId="164" fontId="2" fillId="35" borderId="20" xfId="51" applyNumberFormat="1" applyFont="1" applyFill="1" applyBorder="1" applyAlignment="1">
      <alignment horizontal="right"/>
      <protection/>
    </xf>
    <xf numFmtId="0" fontId="0" fillId="35" borderId="33" xfId="51" applyFont="1" applyFill="1" applyBorder="1">
      <alignment/>
      <protection/>
    </xf>
    <xf numFmtId="0" fontId="2" fillId="35" borderId="22" xfId="51" applyFont="1" applyFill="1" applyBorder="1" applyAlignment="1">
      <alignment horizontal="right" vertical="center"/>
      <protection/>
    </xf>
    <xf numFmtId="164" fontId="2" fillId="35" borderId="26" xfId="51" applyNumberFormat="1" applyFont="1" applyFill="1" applyBorder="1" applyAlignment="1">
      <alignment horizontal="right"/>
      <protection/>
    </xf>
    <xf numFmtId="164" fontId="0" fillId="35" borderId="37" xfId="51" applyNumberFormat="1" applyFont="1" applyFill="1" applyBorder="1">
      <alignment/>
      <protection/>
    </xf>
    <xf numFmtId="164" fontId="2" fillId="35" borderId="37" xfId="51" applyNumberFormat="1" applyFont="1" applyFill="1" applyBorder="1">
      <alignment/>
      <protection/>
    </xf>
    <xf numFmtId="0" fontId="24" fillId="35" borderId="0" xfId="51" applyFont="1" applyFill="1" applyBorder="1" applyAlignment="1">
      <alignment vertical="center"/>
      <protection/>
    </xf>
    <xf numFmtId="0" fontId="2" fillId="35" borderId="0" xfId="51" applyFont="1" applyFill="1" applyBorder="1">
      <alignment/>
      <protection/>
    </xf>
    <xf numFmtId="165" fontId="8" fillId="35" borderId="0" xfId="51" applyNumberFormat="1" applyFont="1" applyFill="1" applyBorder="1" applyAlignment="1">
      <alignment horizontal="center" vertical="center"/>
      <protection/>
    </xf>
    <xf numFmtId="0" fontId="0" fillId="35" borderId="0" xfId="51" applyFont="1" applyFill="1" applyBorder="1" applyAlignment="1">
      <alignment horizontal="left" vertical="center"/>
      <protection/>
    </xf>
    <xf numFmtId="0" fontId="10" fillId="35" borderId="0" xfId="51" applyFont="1" applyFill="1" applyBorder="1" applyAlignment="1">
      <alignment horizontal="center" vertical="center"/>
      <protection/>
    </xf>
    <xf numFmtId="0" fontId="0" fillId="35" borderId="0" xfId="5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164" fontId="14" fillId="40" borderId="85" xfId="51" applyNumberFormat="1" applyFont="1" applyFill="1" applyBorder="1" applyAlignment="1">
      <alignment horizontal="center" vertical="center" wrapText="1"/>
      <protection/>
    </xf>
    <xf numFmtId="164" fontId="17" fillId="40" borderId="86" xfId="51" applyNumberFormat="1" applyFont="1" applyFill="1" applyBorder="1" applyAlignment="1">
      <alignment horizontal="center"/>
      <protection/>
    </xf>
    <xf numFmtId="0" fontId="10" fillId="35" borderId="52" xfId="0" applyFont="1" applyFill="1" applyBorder="1" applyAlignment="1">
      <alignment horizontal="center" vertical="center"/>
    </xf>
    <xf numFmtId="165" fontId="0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1" fillId="40" borderId="85" xfId="0" applyFont="1" applyFill="1" applyBorder="1" applyAlignment="1">
      <alignment horizontal="center" vertical="center"/>
    </xf>
    <xf numFmtId="0" fontId="8" fillId="40" borderId="86" xfId="0" applyFont="1" applyFill="1" applyBorder="1" applyAlignment="1">
      <alignment horizontal="center" textRotation="90"/>
    </xf>
    <xf numFmtId="164" fontId="13" fillId="40" borderId="85" xfId="51" applyNumberFormat="1" applyFont="1" applyFill="1" applyBorder="1" applyAlignment="1">
      <alignment horizontal="center" vertical="center" wrapText="1"/>
      <protection/>
    </xf>
    <xf numFmtId="164" fontId="8" fillId="40" borderId="86" xfId="51" applyNumberFormat="1" applyFont="1" applyFill="1" applyBorder="1" applyAlignment="1">
      <alignment horizontal="center"/>
      <protection/>
    </xf>
    <xf numFmtId="164" fontId="13" fillId="40" borderId="85" xfId="0" applyNumberFormat="1" applyFont="1" applyFill="1" applyBorder="1" applyAlignment="1">
      <alignment horizontal="center" vertical="center" wrapText="1"/>
    </xf>
    <xf numFmtId="164" fontId="8" fillId="40" borderId="86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8" fillId="35" borderId="87" xfId="0" applyFont="1" applyFill="1" applyBorder="1" applyAlignment="1">
      <alignment horizontal="center" vertical="center"/>
    </xf>
    <xf numFmtId="0" fontId="9" fillId="35" borderId="88" xfId="0" applyFont="1" applyFill="1" applyBorder="1" applyAlignment="1">
      <alignment horizontal="center" vertical="center"/>
    </xf>
    <xf numFmtId="0" fontId="8" fillId="35" borderId="51" xfId="0" applyFont="1" applyFill="1" applyBorder="1" applyAlignment="1">
      <alignment horizontal="center"/>
    </xf>
    <xf numFmtId="0" fontId="8" fillId="35" borderId="37" xfId="0" applyFont="1" applyFill="1" applyBorder="1" applyAlignment="1">
      <alignment horizontal="center"/>
    </xf>
    <xf numFmtId="0" fontId="10" fillId="35" borderId="89" xfId="0" applyFont="1" applyFill="1" applyBorder="1" applyAlignment="1">
      <alignment horizontal="right" textRotation="90"/>
    </xf>
    <xf numFmtId="0" fontId="10" fillId="35" borderId="90" xfId="0" applyFont="1" applyFill="1" applyBorder="1" applyAlignment="1">
      <alignment horizontal="right" textRotation="90"/>
    </xf>
    <xf numFmtId="0" fontId="2" fillId="35" borderId="0" xfId="51" applyFont="1" applyFill="1" applyBorder="1" applyAlignment="1">
      <alignment horizontal="center"/>
      <protection/>
    </xf>
    <xf numFmtId="164" fontId="14" fillId="40" borderId="85" xfId="0" applyNumberFormat="1" applyFont="1" applyFill="1" applyBorder="1" applyAlignment="1">
      <alignment horizontal="center" vertical="center" wrapText="1"/>
    </xf>
    <xf numFmtId="164" fontId="19" fillId="40" borderId="86" xfId="0" applyNumberFormat="1" applyFont="1" applyFill="1" applyBorder="1" applyAlignment="1">
      <alignment horizontal="center"/>
    </xf>
    <xf numFmtId="0" fontId="20" fillId="35" borderId="37" xfId="51" applyFont="1" applyFill="1" applyBorder="1" applyAlignment="1">
      <alignment horizontal="center" vertical="center"/>
      <protection/>
    </xf>
    <xf numFmtId="165" fontId="0" fillId="35" borderId="0" xfId="51" applyNumberFormat="1" applyFont="1" applyFill="1" applyBorder="1" applyAlignment="1">
      <alignment horizontal="center"/>
      <protection/>
    </xf>
    <xf numFmtId="0" fontId="10" fillId="40" borderId="85" xfId="51" applyFont="1" applyFill="1" applyBorder="1" applyAlignment="1">
      <alignment horizontal="center" vertical="center"/>
      <protection/>
    </xf>
    <xf numFmtId="0" fontId="19" fillId="40" borderId="86" xfId="51" applyFont="1" applyFill="1" applyBorder="1" applyAlignment="1">
      <alignment horizontal="center" textRotation="90"/>
      <protection/>
    </xf>
    <xf numFmtId="164" fontId="19" fillId="40" borderId="86" xfId="51" applyNumberFormat="1" applyFont="1" applyFill="1" applyBorder="1" applyAlignment="1">
      <alignment horizontal="center"/>
      <protection/>
    </xf>
    <xf numFmtId="0" fontId="10" fillId="40" borderId="85" xfId="51" applyFont="1" applyFill="1" applyBorder="1" applyAlignment="1">
      <alignment horizontal="center" vertical="center" wrapText="1"/>
      <protection/>
    </xf>
    <xf numFmtId="0" fontId="3" fillId="35" borderId="0" xfId="51" applyFont="1" applyFill="1" applyBorder="1" applyAlignment="1">
      <alignment horizontal="center" vertical="center"/>
      <protection/>
    </xf>
    <xf numFmtId="0" fontId="3" fillId="35" borderId="0" xfId="0" applyFont="1" applyFill="1" applyBorder="1" applyAlignment="1">
      <alignment horizontal="center" vertical="center"/>
    </xf>
    <xf numFmtId="0" fontId="19" fillId="35" borderId="87" xfId="51" applyFont="1" applyFill="1" applyBorder="1" applyAlignment="1">
      <alignment horizontal="center" vertical="center"/>
      <protection/>
    </xf>
    <xf numFmtId="0" fontId="8" fillId="35" borderId="91" xfId="51" applyFont="1" applyFill="1" applyBorder="1" applyAlignment="1">
      <alignment horizontal="center" vertical="center"/>
      <protection/>
    </xf>
    <xf numFmtId="0" fontId="19" fillId="35" borderId="37" xfId="51" applyFont="1" applyFill="1" applyBorder="1" applyAlignment="1">
      <alignment horizontal="center"/>
      <protection/>
    </xf>
    <xf numFmtId="0" fontId="20" fillId="35" borderId="89" xfId="51" applyFont="1" applyFill="1" applyBorder="1" applyAlignment="1">
      <alignment horizontal="right" textRotation="90"/>
      <protection/>
    </xf>
    <xf numFmtId="164" fontId="10" fillId="40" borderId="50" xfId="51" applyNumberFormat="1" applyFont="1" applyFill="1" applyBorder="1" applyAlignment="1">
      <alignment horizontal="center" vertical="center" wrapText="1"/>
      <protection/>
    </xf>
    <xf numFmtId="164" fontId="10" fillId="40" borderId="50" xfId="0" applyNumberFormat="1" applyFont="1" applyFill="1" applyBorder="1" applyAlignment="1">
      <alignment horizontal="center" vertical="center" wrapText="1"/>
    </xf>
    <xf numFmtId="164" fontId="0" fillId="40" borderId="86" xfId="0" applyNumberFormat="1" applyFont="1" applyFill="1" applyBorder="1" applyAlignment="1">
      <alignment horizontal="center"/>
    </xf>
    <xf numFmtId="0" fontId="2" fillId="35" borderId="37" xfId="51" applyFont="1" applyFill="1" applyBorder="1" applyAlignment="1">
      <alignment horizontal="center" vertical="center"/>
      <protection/>
    </xf>
    <xf numFmtId="0" fontId="10" fillId="40" borderId="92" xfId="51" applyFont="1" applyFill="1" applyBorder="1" applyAlignment="1">
      <alignment horizontal="center" vertical="center"/>
      <protection/>
    </xf>
    <xf numFmtId="0" fontId="0" fillId="40" borderId="71" xfId="51" applyFont="1" applyFill="1" applyBorder="1" applyAlignment="1">
      <alignment horizontal="center" textRotation="90"/>
      <protection/>
    </xf>
    <xf numFmtId="164" fontId="0" fillId="40" borderId="49" xfId="51" applyNumberFormat="1" applyFont="1" applyFill="1" applyBorder="1" applyAlignment="1">
      <alignment horizontal="center"/>
      <protection/>
    </xf>
    <xf numFmtId="0" fontId="10" fillId="40" borderId="50" xfId="51" applyFont="1" applyFill="1" applyBorder="1" applyAlignment="1">
      <alignment horizontal="center" vertical="center" wrapText="1"/>
      <protection/>
    </xf>
    <xf numFmtId="164" fontId="0" fillId="40" borderId="86" xfId="51" applyNumberFormat="1" applyFont="1" applyFill="1" applyBorder="1" applyAlignment="1">
      <alignment horizontal="center"/>
      <protection/>
    </xf>
    <xf numFmtId="0" fontId="3" fillId="35" borderId="68" xfId="51" applyFont="1" applyFill="1" applyBorder="1" applyAlignment="1">
      <alignment horizontal="center" vertical="center"/>
      <protection/>
    </xf>
    <xf numFmtId="0" fontId="0" fillId="35" borderId="87" xfId="51" applyFont="1" applyFill="1" applyBorder="1" applyAlignment="1">
      <alignment horizontal="center" vertical="center"/>
      <protection/>
    </xf>
    <xf numFmtId="0" fontId="0" fillId="35" borderId="37" xfId="51" applyFont="1" applyFill="1" applyBorder="1" applyAlignment="1">
      <alignment horizontal="center"/>
      <protection/>
    </xf>
    <xf numFmtId="0" fontId="2" fillId="35" borderId="69" xfId="51" applyFont="1" applyFill="1" applyBorder="1" applyAlignment="1">
      <alignment horizontal="right" textRotation="90"/>
      <protection/>
    </xf>
    <xf numFmtId="0" fontId="2" fillId="35" borderId="89" xfId="51" applyFont="1" applyFill="1" applyBorder="1" applyAlignment="1">
      <alignment horizontal="right" textRotation="90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DEADA"/>
      <rgbColor rgb="00DCE6F2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2F2F2"/>
      <rgbColor rgb="00D7E4BD"/>
      <rgbColor rgb="00FFFF99"/>
      <rgbColor rgb="0099CCFF"/>
      <rgbColor rgb="00FF99CC"/>
      <rgbColor rgb="00CC99FF"/>
      <rgbColor rgb="00F2DCDB"/>
      <rgbColor rgb="003366FF"/>
      <rgbColor rgb="0033CCCC"/>
      <rgbColor rgb="0099CC00"/>
      <rgbColor rgb="00FFCC00"/>
      <rgbColor rgb="00FF9900"/>
      <rgbColor rgb="00FF6600"/>
      <rgbColor rgb="004F81BD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9292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0</xdr:row>
      <xdr:rowOff>114300</xdr:rowOff>
    </xdr:from>
    <xdr:to>
      <xdr:col>2</xdr:col>
      <xdr:colOff>3038475</xdr:colOff>
      <xdr:row>4</xdr:row>
      <xdr:rowOff>152400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2525" y="114300"/>
          <a:ext cx="3009900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809625</xdr:colOff>
      <xdr:row>0</xdr:row>
      <xdr:rowOff>0</xdr:rowOff>
    </xdr:from>
    <xdr:to>
      <xdr:col>3</xdr:col>
      <xdr:colOff>38100</xdr:colOff>
      <xdr:row>4</xdr:row>
      <xdr:rowOff>57150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" y="0"/>
          <a:ext cx="2600325" cy="819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23</xdr:col>
      <xdr:colOff>285750</xdr:colOff>
      <xdr:row>44</xdr:row>
      <xdr:rowOff>0</xdr:rowOff>
    </xdr:from>
    <xdr:to>
      <xdr:col>23</xdr:col>
      <xdr:colOff>285750</xdr:colOff>
      <xdr:row>44</xdr:row>
      <xdr:rowOff>171450</xdr:rowOff>
    </xdr:to>
    <xdr:sp>
      <xdr:nvSpPr>
        <xdr:cNvPr id="2" name="pole tekstowe 3"/>
        <xdr:cNvSpPr>
          <a:spLocks/>
        </xdr:cNvSpPr>
      </xdr:nvSpPr>
      <xdr:spPr>
        <a:xfrm>
          <a:off x="12296775" y="170211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43</xdr:col>
      <xdr:colOff>257175</xdr:colOff>
      <xdr:row>29</xdr:row>
      <xdr:rowOff>219075</xdr:rowOff>
    </xdr:from>
    <xdr:to>
      <xdr:col>43</xdr:col>
      <xdr:colOff>257175</xdr:colOff>
      <xdr:row>29</xdr:row>
      <xdr:rowOff>390525</xdr:rowOff>
    </xdr:to>
    <xdr:sp>
      <xdr:nvSpPr>
        <xdr:cNvPr id="3" name="pole tekstowe 6"/>
        <xdr:cNvSpPr>
          <a:spLocks/>
        </xdr:cNvSpPr>
      </xdr:nvSpPr>
      <xdr:spPr>
        <a:xfrm>
          <a:off x="21488400" y="110394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23</xdr:col>
      <xdr:colOff>276225</xdr:colOff>
      <xdr:row>35</xdr:row>
      <xdr:rowOff>0</xdr:rowOff>
    </xdr:from>
    <xdr:to>
      <xdr:col>23</xdr:col>
      <xdr:colOff>276225</xdr:colOff>
      <xdr:row>35</xdr:row>
      <xdr:rowOff>180975</xdr:rowOff>
    </xdr:to>
    <xdr:sp>
      <xdr:nvSpPr>
        <xdr:cNvPr id="1" name="pole tekstowe 1"/>
        <xdr:cNvSpPr>
          <a:spLocks/>
        </xdr:cNvSpPr>
      </xdr:nvSpPr>
      <xdr:spPr>
        <a:xfrm>
          <a:off x="18030825" y="127254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857250</xdr:colOff>
      <xdr:row>1</xdr:row>
      <xdr:rowOff>85725</xdr:rowOff>
    </xdr:from>
    <xdr:to>
      <xdr:col>2</xdr:col>
      <xdr:colOff>3476625</xdr:colOff>
      <xdr:row>6</xdr:row>
      <xdr:rowOff>123825</xdr:rowOff>
    </xdr:to>
    <xdr:pic>
      <xdr:nvPicPr>
        <xdr:cNvPr id="2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1575" y="276225"/>
          <a:ext cx="3667125" cy="1047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23</xdr:col>
      <xdr:colOff>276225</xdr:colOff>
      <xdr:row>42</xdr:row>
      <xdr:rowOff>0</xdr:rowOff>
    </xdr:from>
    <xdr:to>
      <xdr:col>23</xdr:col>
      <xdr:colOff>276225</xdr:colOff>
      <xdr:row>42</xdr:row>
      <xdr:rowOff>180975</xdr:rowOff>
    </xdr:to>
    <xdr:sp>
      <xdr:nvSpPr>
        <xdr:cNvPr id="3" name="pole tekstowe 3"/>
        <xdr:cNvSpPr>
          <a:spLocks/>
        </xdr:cNvSpPr>
      </xdr:nvSpPr>
      <xdr:spPr>
        <a:xfrm>
          <a:off x="18030825" y="151257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ierownik\AppData\Local\Microsoft\Windows\Temporary%20Internet%20Files\Content.Outlook\9Y0057LJ\Plan%20kszta&#322;cenia%202%20ROK%20II%20STOPIE&#323;%20Piel&#281;gniarstwo%20II%20TOK%20A%2019%2001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</sheetNames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G58"/>
  <sheetViews>
    <sheetView showZeros="0" tabSelected="1" view="pageBreakPreview" zoomScaleNormal="130" zoomScaleSheetLayoutView="100" zoomScalePageLayoutView="0" workbookViewId="0" topLeftCell="A1">
      <selection activeCell="A40" sqref="A40"/>
    </sheetView>
  </sheetViews>
  <sheetFormatPr defaultColWidth="11.421875" defaultRowHeight="12.75"/>
  <cols>
    <col min="1" max="1" width="4.140625" style="1" customWidth="1"/>
    <col min="2" max="2" width="12.7109375" style="1" customWidth="1"/>
    <col min="3" max="3" width="64.140625" style="2" customWidth="1"/>
    <col min="4" max="4" width="7.00390625" style="1" customWidth="1"/>
    <col min="5" max="8" width="5.7109375" style="1" customWidth="1"/>
    <col min="9" max="9" width="7.00390625" style="1" customWidth="1"/>
    <col min="10" max="10" width="6.421875" style="1" customWidth="1"/>
    <col min="11" max="11" width="7.140625" style="1" customWidth="1"/>
    <col min="12" max="13" width="5.7109375" style="1" customWidth="1"/>
    <col min="14" max="14" width="5.7109375" style="3" customWidth="1"/>
    <col min="15" max="15" width="5.7109375" style="1" customWidth="1"/>
    <col min="16" max="16" width="6.421875" style="4" customWidth="1"/>
    <col min="17" max="17" width="5.7109375" style="1" customWidth="1"/>
    <col min="18" max="18" width="7.421875" style="1" customWidth="1"/>
    <col min="19" max="19" width="8.421875" style="1" customWidth="1"/>
    <col min="20" max="20" width="7.140625" style="1" customWidth="1"/>
    <col min="21" max="21" width="12.140625" style="1" customWidth="1"/>
    <col min="22" max="22" width="7.421875" style="1" customWidth="1"/>
    <col min="23" max="23" width="5.7109375" style="1" customWidth="1"/>
    <col min="24" max="24" width="7.140625" style="1" customWidth="1"/>
    <col min="25" max="25" width="6.7109375" style="1" customWidth="1"/>
    <col min="26" max="31" width="5.7109375" style="1" customWidth="1"/>
    <col min="32" max="32" width="5.7109375" style="3" customWidth="1"/>
    <col min="33" max="33" width="5.7109375" style="1" customWidth="1"/>
    <col min="34" max="34" width="6.140625" style="4" customWidth="1"/>
    <col min="35" max="36" width="7.140625" style="1" customWidth="1"/>
    <col min="37" max="38" width="7.421875" style="1" customWidth="1"/>
    <col min="39" max="39" width="5.7109375" style="1" customWidth="1"/>
    <col min="40" max="40" width="7.421875" style="1" customWidth="1"/>
    <col min="41" max="41" width="6.421875" style="1" customWidth="1"/>
    <col min="42" max="16384" width="11.421875" style="1" customWidth="1"/>
  </cols>
  <sheetData>
    <row r="1" spans="3:41" s="5" customFormat="1" ht="15">
      <c r="C1" s="6"/>
      <c r="AJ1" s="1"/>
      <c r="AK1" s="1"/>
      <c r="AL1" s="1"/>
      <c r="AM1" s="7"/>
      <c r="AN1" s="1"/>
      <c r="AO1" s="1"/>
    </row>
    <row r="2" spans="3:41" s="5" customFormat="1" ht="15">
      <c r="C2" s="6"/>
      <c r="AJ2" s="390"/>
      <c r="AK2" s="390"/>
      <c r="AL2" s="390"/>
      <c r="AM2" s="390"/>
      <c r="AN2" s="390"/>
      <c r="AO2" s="1"/>
    </row>
    <row r="3" spans="3:41" s="5" customFormat="1" ht="15">
      <c r="C3" s="6"/>
      <c r="AJ3" s="1"/>
      <c r="AK3" s="1"/>
      <c r="AL3" s="1"/>
      <c r="AM3" s="7"/>
      <c r="AN3" s="1"/>
      <c r="AO3" s="1"/>
    </row>
    <row r="4" spans="3:41" s="5" customFormat="1" ht="15">
      <c r="C4" s="6"/>
      <c r="AJ4" s="390"/>
      <c r="AK4" s="390"/>
      <c r="AL4" s="390"/>
      <c r="AM4" s="390"/>
      <c r="AN4" s="390"/>
      <c r="AO4" s="1"/>
    </row>
    <row r="5" s="5" customFormat="1" ht="15">
      <c r="C5" s="6"/>
    </row>
    <row r="6" spans="1:41" s="9" customFormat="1" ht="19.5" customHeight="1">
      <c r="A6" s="391" t="s">
        <v>0</v>
      </c>
      <c r="B6" s="391"/>
      <c r="C6" s="391"/>
      <c r="D6" s="391"/>
      <c r="E6" s="391"/>
      <c r="F6" s="391"/>
      <c r="G6" s="391"/>
      <c r="H6" s="391"/>
      <c r="I6" s="391"/>
      <c r="J6" s="391"/>
      <c r="K6" s="391"/>
      <c r="L6" s="391"/>
      <c r="M6" s="391"/>
      <c r="N6" s="391"/>
      <c r="O6" s="391"/>
      <c r="P6" s="391"/>
      <c r="Q6" s="391"/>
      <c r="R6" s="391"/>
      <c r="S6" s="391"/>
      <c r="T6" s="391"/>
      <c r="U6" s="391"/>
      <c r="V6" s="391"/>
      <c r="W6" s="391"/>
      <c r="X6" s="391"/>
      <c r="Y6" s="391"/>
      <c r="Z6" s="391"/>
      <c r="AA6" s="391"/>
      <c r="AB6" s="391"/>
      <c r="AC6" s="391"/>
      <c r="AD6" s="391"/>
      <c r="AE6" s="391"/>
      <c r="AF6" s="391"/>
      <c r="AG6" s="391"/>
      <c r="AH6" s="391"/>
      <c r="AI6" s="391"/>
      <c r="AJ6" s="391"/>
      <c r="AK6" s="391"/>
      <c r="AL6" s="391"/>
      <c r="AM6" s="391"/>
      <c r="AN6" s="391"/>
      <c r="AO6" s="391"/>
    </row>
    <row r="7" spans="1:41" s="9" customFormat="1" ht="19.5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391"/>
      <c r="P7" s="391"/>
      <c r="Q7" s="391"/>
      <c r="R7" s="391"/>
      <c r="S7" s="391"/>
      <c r="T7" s="391"/>
      <c r="U7" s="391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</row>
    <row r="8" spans="3:4" s="5" customFormat="1" ht="15">
      <c r="C8" s="6"/>
      <c r="D8" s="11"/>
    </row>
    <row r="9" spans="1:12" s="15" customFormat="1" ht="15" customHeight="1">
      <c r="A9" s="12" t="s">
        <v>1</v>
      </c>
      <c r="B9" s="13"/>
      <c r="C9" s="12"/>
      <c r="D9" s="14"/>
      <c r="L9" s="15" t="s">
        <v>2</v>
      </c>
    </row>
    <row r="10" spans="1:4" s="15" customFormat="1" ht="15" customHeight="1">
      <c r="A10" s="12" t="s">
        <v>3</v>
      </c>
      <c r="B10" s="13"/>
      <c r="C10" s="12"/>
      <c r="D10" s="12"/>
    </row>
    <row r="11" spans="1:4" s="15" customFormat="1" ht="15" customHeight="1">
      <c r="A11" s="12" t="s">
        <v>4</v>
      </c>
      <c r="B11" s="13"/>
      <c r="C11" s="12"/>
      <c r="D11" s="12"/>
    </row>
    <row r="12" spans="1:4" s="15" customFormat="1" ht="15" customHeight="1">
      <c r="A12" s="12" t="s">
        <v>5</v>
      </c>
      <c r="B12" s="13"/>
      <c r="C12" s="12"/>
      <c r="D12" s="12"/>
    </row>
    <row r="13" spans="1:4" s="5" customFormat="1" ht="15" customHeight="1">
      <c r="A13" s="16" t="s">
        <v>6</v>
      </c>
      <c r="B13" s="17"/>
      <c r="C13" s="18"/>
      <c r="D13" s="18"/>
    </row>
    <row r="14" s="5" customFormat="1" ht="12.75">
      <c r="C14" s="19"/>
    </row>
    <row r="15" s="5" customFormat="1" ht="15">
      <c r="C15" s="6"/>
    </row>
    <row r="16" spans="1:41" ht="13.5" customHeight="1">
      <c r="A16" s="392" t="s">
        <v>7</v>
      </c>
      <c r="B16" s="20"/>
      <c r="C16" s="393" t="s">
        <v>8</v>
      </c>
      <c r="D16" s="394" t="s">
        <v>9</v>
      </c>
      <c r="E16" s="394"/>
      <c r="F16" s="394"/>
      <c r="G16" s="394"/>
      <c r="H16" s="394"/>
      <c r="I16" s="394"/>
      <c r="J16" s="394"/>
      <c r="K16" s="394"/>
      <c r="L16" s="394"/>
      <c r="M16" s="394"/>
      <c r="N16" s="394"/>
      <c r="O16" s="394"/>
      <c r="P16" s="394"/>
      <c r="Q16" s="394"/>
      <c r="R16" s="394"/>
      <c r="S16" s="394"/>
      <c r="T16" s="394"/>
      <c r="U16" s="394"/>
      <c r="V16" s="395" t="s">
        <v>10</v>
      </c>
      <c r="W16" s="395"/>
      <c r="X16" s="395"/>
      <c r="Y16" s="395"/>
      <c r="Z16" s="395"/>
      <c r="AA16" s="395"/>
      <c r="AB16" s="395"/>
      <c r="AC16" s="395"/>
      <c r="AD16" s="395"/>
      <c r="AE16" s="395"/>
      <c r="AF16" s="395"/>
      <c r="AG16" s="395"/>
      <c r="AH16" s="395"/>
      <c r="AI16" s="395"/>
      <c r="AJ16" s="395"/>
      <c r="AK16" s="395"/>
      <c r="AL16" s="395"/>
      <c r="AM16" s="395"/>
      <c r="AN16" s="396" t="s">
        <v>11</v>
      </c>
      <c r="AO16" s="397" t="s">
        <v>12</v>
      </c>
    </row>
    <row r="17" spans="1:41" ht="234">
      <c r="A17" s="392"/>
      <c r="B17" s="21" t="s">
        <v>13</v>
      </c>
      <c r="C17" s="393"/>
      <c r="D17" s="22" t="s">
        <v>14</v>
      </c>
      <c r="E17" s="22" t="s">
        <v>15</v>
      </c>
      <c r="F17" s="23" t="s">
        <v>16</v>
      </c>
      <c r="G17" s="23" t="s">
        <v>17</v>
      </c>
      <c r="H17" s="23" t="s">
        <v>18</v>
      </c>
      <c r="I17" s="23" t="s">
        <v>19</v>
      </c>
      <c r="J17" s="23" t="s">
        <v>20</v>
      </c>
      <c r="K17" s="23" t="s">
        <v>21</v>
      </c>
      <c r="L17" s="23" t="s">
        <v>22</v>
      </c>
      <c r="M17" s="23" t="s">
        <v>23</v>
      </c>
      <c r="N17" s="23" t="s">
        <v>24</v>
      </c>
      <c r="O17" s="23" t="s">
        <v>25</v>
      </c>
      <c r="P17" s="23" t="s">
        <v>26</v>
      </c>
      <c r="Q17" s="23" t="s">
        <v>27</v>
      </c>
      <c r="R17" s="23" t="s">
        <v>28</v>
      </c>
      <c r="S17" s="23" t="s">
        <v>29</v>
      </c>
      <c r="T17" s="23" t="s">
        <v>30</v>
      </c>
      <c r="U17" s="24" t="s">
        <v>31</v>
      </c>
      <c r="V17" s="22" t="s">
        <v>14</v>
      </c>
      <c r="W17" s="22" t="s">
        <v>15</v>
      </c>
      <c r="X17" s="22" t="s">
        <v>16</v>
      </c>
      <c r="Y17" s="22" t="s">
        <v>17</v>
      </c>
      <c r="Z17" s="22" t="s">
        <v>18</v>
      </c>
      <c r="AA17" s="22" t="s">
        <v>19</v>
      </c>
      <c r="AB17" s="22" t="s">
        <v>20</v>
      </c>
      <c r="AC17" s="23" t="s">
        <v>32</v>
      </c>
      <c r="AD17" s="23" t="s">
        <v>22</v>
      </c>
      <c r="AE17" s="23" t="s">
        <v>23</v>
      </c>
      <c r="AF17" s="23" t="s">
        <v>24</v>
      </c>
      <c r="AG17" s="23" t="s">
        <v>25</v>
      </c>
      <c r="AH17" s="23" t="s">
        <v>26</v>
      </c>
      <c r="AI17" s="23" t="s">
        <v>27</v>
      </c>
      <c r="AJ17" s="23" t="s">
        <v>28</v>
      </c>
      <c r="AK17" s="23" t="s">
        <v>29</v>
      </c>
      <c r="AL17" s="23" t="s">
        <v>30</v>
      </c>
      <c r="AM17" s="24" t="s">
        <v>31</v>
      </c>
      <c r="AN17" s="396"/>
      <c r="AO17" s="397"/>
    </row>
    <row r="18" spans="1:41" ht="31.5" customHeight="1">
      <c r="A18" s="384" t="s">
        <v>33</v>
      </c>
      <c r="B18" s="384"/>
      <c r="C18" s="384"/>
      <c r="D18" s="385"/>
      <c r="E18" s="385"/>
      <c r="F18" s="385"/>
      <c r="G18" s="385"/>
      <c r="H18" s="385"/>
      <c r="I18" s="385"/>
      <c r="J18" s="385"/>
      <c r="K18" s="385"/>
      <c r="L18" s="385"/>
      <c r="M18" s="385"/>
      <c r="N18" s="385"/>
      <c r="O18" s="385"/>
      <c r="P18" s="385"/>
      <c r="Q18" s="385"/>
      <c r="R18" s="385"/>
      <c r="S18" s="385"/>
      <c r="T18" s="385"/>
      <c r="U18" s="385"/>
      <c r="V18" s="385"/>
      <c r="W18" s="385"/>
      <c r="X18" s="385"/>
      <c r="Y18" s="385"/>
      <c r="Z18" s="385"/>
      <c r="AA18" s="385"/>
      <c r="AB18" s="385"/>
      <c r="AC18" s="385"/>
      <c r="AD18" s="385"/>
      <c r="AE18" s="385"/>
      <c r="AF18" s="385"/>
      <c r="AG18" s="385"/>
      <c r="AH18" s="385"/>
      <c r="AI18" s="385"/>
      <c r="AJ18" s="385"/>
      <c r="AK18" s="385"/>
      <c r="AL18" s="385"/>
      <c r="AM18" s="385"/>
      <c r="AN18" s="385"/>
      <c r="AO18" s="385"/>
    </row>
    <row r="19" spans="1:111" s="34" customFormat="1" ht="25.5" customHeight="1">
      <c r="A19" s="25">
        <v>1</v>
      </c>
      <c r="B19" s="26" t="s">
        <v>34</v>
      </c>
      <c r="C19" s="27" t="s">
        <v>35</v>
      </c>
      <c r="D19" s="28"/>
      <c r="E19" s="28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>
        <f>SUM(D19:O19)</f>
        <v>0</v>
      </c>
      <c r="S19" s="29">
        <f aca="true" t="shared" si="0" ref="S19:S24">SUM(D19:Q19)</f>
        <v>0</v>
      </c>
      <c r="T19" s="30"/>
      <c r="U19" s="31"/>
      <c r="V19" s="28">
        <v>15</v>
      </c>
      <c r="W19" s="28"/>
      <c r="X19" s="28">
        <v>15</v>
      </c>
      <c r="Y19" s="28"/>
      <c r="Z19" s="28"/>
      <c r="AA19" s="28"/>
      <c r="AB19" s="28"/>
      <c r="AC19" s="28"/>
      <c r="AD19" s="29"/>
      <c r="AE19" s="29"/>
      <c r="AF19" s="29"/>
      <c r="AG19" s="29"/>
      <c r="AH19" s="29"/>
      <c r="AI19" s="29"/>
      <c r="AJ19" s="29">
        <f>SUM(V19:AG19)</f>
        <v>30</v>
      </c>
      <c r="AK19" s="29">
        <f>SUM(V19:AI19)</f>
        <v>30</v>
      </c>
      <c r="AL19" s="30" t="s">
        <v>36</v>
      </c>
      <c r="AM19" s="31">
        <v>3</v>
      </c>
      <c r="AN19" s="32">
        <f aca="true" t="shared" si="1" ref="AN19:AN24">SUM(S19,AK19)</f>
        <v>30</v>
      </c>
      <c r="AO19" s="33">
        <f aca="true" t="shared" si="2" ref="AO19:AO24">SUM(U19,AM19)</f>
        <v>3</v>
      </c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</row>
    <row r="20" spans="1:111" s="34" customFormat="1" ht="30" customHeight="1">
      <c r="A20" s="35">
        <v>2</v>
      </c>
      <c r="B20" s="36" t="s">
        <v>37</v>
      </c>
      <c r="C20" s="37" t="s">
        <v>38</v>
      </c>
      <c r="D20" s="38">
        <v>20</v>
      </c>
      <c r="E20" s="38"/>
      <c r="F20" s="39">
        <v>20</v>
      </c>
      <c r="G20" s="39"/>
      <c r="H20" s="39"/>
      <c r="I20" s="39"/>
      <c r="J20" s="40"/>
      <c r="K20" s="39"/>
      <c r="L20" s="39"/>
      <c r="M20" s="39"/>
      <c r="N20" s="39"/>
      <c r="O20" s="39"/>
      <c r="P20" s="41"/>
      <c r="Q20" s="39"/>
      <c r="R20" s="39">
        <f>SUM(D20:O20)</f>
        <v>40</v>
      </c>
      <c r="S20" s="39">
        <f t="shared" si="0"/>
        <v>40</v>
      </c>
      <c r="T20" s="42" t="s">
        <v>36</v>
      </c>
      <c r="U20" s="43">
        <v>4</v>
      </c>
      <c r="V20" s="38"/>
      <c r="W20" s="38"/>
      <c r="X20" s="38"/>
      <c r="Y20" s="38"/>
      <c r="Z20" s="38"/>
      <c r="AA20" s="38"/>
      <c r="AB20" s="38"/>
      <c r="AC20" s="38"/>
      <c r="AD20" s="39"/>
      <c r="AE20" s="39"/>
      <c r="AF20" s="39"/>
      <c r="AG20" s="39"/>
      <c r="AH20" s="39"/>
      <c r="AI20" s="39"/>
      <c r="AJ20" s="39">
        <f>SUM(V20:AG20)</f>
        <v>0</v>
      </c>
      <c r="AK20" s="39">
        <f>SUM(V20:AI20)</f>
        <v>0</v>
      </c>
      <c r="AL20" s="44"/>
      <c r="AM20" s="45"/>
      <c r="AN20" s="32">
        <f t="shared" si="1"/>
        <v>40</v>
      </c>
      <c r="AO20" s="33">
        <f t="shared" si="2"/>
        <v>4</v>
      </c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</row>
    <row r="21" spans="1:111" s="34" customFormat="1" ht="30" customHeight="1">
      <c r="A21" s="35">
        <v>3</v>
      </c>
      <c r="B21" s="36" t="s">
        <v>34</v>
      </c>
      <c r="C21" s="37" t="s">
        <v>39</v>
      </c>
      <c r="D21" s="38"/>
      <c r="E21" s="38"/>
      <c r="F21" s="39"/>
      <c r="G21" s="39"/>
      <c r="H21" s="39"/>
      <c r="I21" s="39"/>
      <c r="J21" s="44"/>
      <c r="K21" s="39"/>
      <c r="L21" s="39"/>
      <c r="M21" s="39"/>
      <c r="N21" s="39"/>
      <c r="O21" s="39"/>
      <c r="P21" s="41">
        <v>20</v>
      </c>
      <c r="Q21" s="39"/>
      <c r="R21" s="39"/>
      <c r="S21" s="39">
        <f t="shared" si="0"/>
        <v>20</v>
      </c>
      <c r="T21" s="18" t="s">
        <v>36</v>
      </c>
      <c r="U21" s="43">
        <v>1</v>
      </c>
      <c r="V21" s="38"/>
      <c r="W21" s="38"/>
      <c r="X21" s="38"/>
      <c r="Y21" s="38"/>
      <c r="Z21" s="38"/>
      <c r="AA21" s="38"/>
      <c r="AB21" s="38"/>
      <c r="AC21" s="38"/>
      <c r="AD21" s="39"/>
      <c r="AE21" s="39"/>
      <c r="AF21" s="39"/>
      <c r="AG21" s="39"/>
      <c r="AH21" s="39"/>
      <c r="AI21" s="39"/>
      <c r="AJ21" s="39"/>
      <c r="AK21" s="39"/>
      <c r="AL21" s="44"/>
      <c r="AM21" s="45"/>
      <c r="AN21" s="32">
        <f t="shared" si="1"/>
        <v>20</v>
      </c>
      <c r="AO21" s="33">
        <f t="shared" si="2"/>
        <v>1</v>
      </c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</row>
    <row r="22" spans="1:111" s="34" customFormat="1" ht="30.75" customHeight="1">
      <c r="A22" s="35">
        <v>4</v>
      </c>
      <c r="B22" s="46" t="s">
        <v>34</v>
      </c>
      <c r="C22" s="47" t="s">
        <v>40</v>
      </c>
      <c r="D22" s="38">
        <v>20</v>
      </c>
      <c r="E22" s="42"/>
      <c r="F22" s="39">
        <v>20</v>
      </c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>
        <f>SUM(D22:O22)</f>
        <v>40</v>
      </c>
      <c r="S22" s="39">
        <f t="shared" si="0"/>
        <v>40</v>
      </c>
      <c r="T22" s="44" t="s">
        <v>36</v>
      </c>
      <c r="U22" s="45">
        <v>4</v>
      </c>
      <c r="V22" s="38"/>
      <c r="W22" s="38"/>
      <c r="X22" s="38"/>
      <c r="Y22" s="38"/>
      <c r="Z22" s="38"/>
      <c r="AA22" s="38"/>
      <c r="AB22" s="38"/>
      <c r="AC22" s="38"/>
      <c r="AD22" s="39"/>
      <c r="AE22" s="39"/>
      <c r="AF22" s="39"/>
      <c r="AG22" s="39"/>
      <c r="AH22" s="39"/>
      <c r="AI22" s="39"/>
      <c r="AJ22" s="39">
        <f>SUM(V22:AG22)</f>
        <v>0</v>
      </c>
      <c r="AK22" s="39">
        <f>SUM(V22:AI22)</f>
        <v>0</v>
      </c>
      <c r="AL22" s="44"/>
      <c r="AM22" s="45"/>
      <c r="AN22" s="32">
        <f t="shared" si="1"/>
        <v>40</v>
      </c>
      <c r="AO22" s="33">
        <f t="shared" si="2"/>
        <v>4</v>
      </c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</row>
    <row r="23" spans="1:111" s="34" customFormat="1" ht="30.75" customHeight="1">
      <c r="A23" s="35">
        <v>5</v>
      </c>
      <c r="B23" s="46" t="s">
        <v>34</v>
      </c>
      <c r="C23" s="37" t="s">
        <v>41</v>
      </c>
      <c r="D23" s="38"/>
      <c r="E23" s="38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>
        <f>SUM(D23:O23)</f>
        <v>0</v>
      </c>
      <c r="S23" s="39">
        <f t="shared" si="0"/>
        <v>0</v>
      </c>
      <c r="T23" s="44"/>
      <c r="U23" s="45"/>
      <c r="V23" s="38"/>
      <c r="W23" s="38"/>
      <c r="X23" s="38"/>
      <c r="Y23" s="38"/>
      <c r="Z23" s="38"/>
      <c r="AA23" s="38"/>
      <c r="AB23" s="38"/>
      <c r="AC23" s="38"/>
      <c r="AD23" s="39"/>
      <c r="AE23" s="39">
        <v>30</v>
      </c>
      <c r="AF23" s="39"/>
      <c r="AG23" s="39"/>
      <c r="AH23" s="39"/>
      <c r="AI23" s="39"/>
      <c r="AJ23" s="39">
        <f>SUM(V23:AG23)</f>
        <v>30</v>
      </c>
      <c r="AK23" s="39">
        <f>SUM(V23:AI23)</f>
        <v>30</v>
      </c>
      <c r="AL23" s="44" t="s">
        <v>36</v>
      </c>
      <c r="AM23" s="45">
        <v>2</v>
      </c>
      <c r="AN23" s="32">
        <f t="shared" si="1"/>
        <v>30</v>
      </c>
      <c r="AO23" s="33">
        <f t="shared" si="2"/>
        <v>2</v>
      </c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</row>
    <row r="24" spans="1:111" s="34" customFormat="1" ht="30.75" customHeight="1">
      <c r="A24" s="48">
        <v>6</v>
      </c>
      <c r="B24" s="49" t="s">
        <v>34</v>
      </c>
      <c r="C24" s="50" t="s">
        <v>42</v>
      </c>
      <c r="D24" s="51"/>
      <c r="E24" s="51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>
        <f>SUM(D24:O24)</f>
        <v>0</v>
      </c>
      <c r="S24" s="52">
        <f t="shared" si="0"/>
        <v>0</v>
      </c>
      <c r="T24" s="53"/>
      <c r="U24" s="54"/>
      <c r="V24" s="51">
        <v>15</v>
      </c>
      <c r="W24" s="51">
        <v>5</v>
      </c>
      <c r="X24" s="51">
        <v>10</v>
      </c>
      <c r="Y24" s="51"/>
      <c r="Z24" s="51"/>
      <c r="AA24" s="51"/>
      <c r="AB24" s="51"/>
      <c r="AC24" s="51"/>
      <c r="AD24" s="52"/>
      <c r="AE24" s="52"/>
      <c r="AF24" s="52"/>
      <c r="AG24" s="52"/>
      <c r="AH24" s="52"/>
      <c r="AI24" s="52"/>
      <c r="AJ24" s="52">
        <f>SUM(V24:AG24)</f>
        <v>30</v>
      </c>
      <c r="AK24" s="52">
        <f>SUM(V24:AI24)</f>
        <v>30</v>
      </c>
      <c r="AL24" s="53" t="s">
        <v>36</v>
      </c>
      <c r="AM24" s="54">
        <v>3</v>
      </c>
      <c r="AN24" s="55">
        <f t="shared" si="1"/>
        <v>30</v>
      </c>
      <c r="AO24" s="56">
        <f t="shared" si="2"/>
        <v>3</v>
      </c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</row>
    <row r="25" spans="1:111" s="58" customFormat="1" ht="30.75" customHeight="1">
      <c r="A25" s="386" t="s">
        <v>43</v>
      </c>
      <c r="B25" s="386"/>
      <c r="C25" s="386"/>
      <c r="D25" s="387"/>
      <c r="E25" s="387"/>
      <c r="F25" s="387"/>
      <c r="G25" s="387"/>
      <c r="H25" s="387"/>
      <c r="I25" s="387"/>
      <c r="J25" s="387"/>
      <c r="K25" s="387"/>
      <c r="L25" s="387"/>
      <c r="M25" s="387"/>
      <c r="N25" s="387"/>
      <c r="O25" s="387"/>
      <c r="P25" s="387"/>
      <c r="Q25" s="387"/>
      <c r="R25" s="387"/>
      <c r="S25" s="387"/>
      <c r="T25" s="387"/>
      <c r="U25" s="387"/>
      <c r="V25" s="387"/>
      <c r="W25" s="387"/>
      <c r="X25" s="387"/>
      <c r="Y25" s="387"/>
      <c r="Z25" s="387"/>
      <c r="AA25" s="387"/>
      <c r="AB25" s="387"/>
      <c r="AC25" s="387"/>
      <c r="AD25" s="387"/>
      <c r="AE25" s="387"/>
      <c r="AF25" s="387"/>
      <c r="AG25" s="387"/>
      <c r="AH25" s="387"/>
      <c r="AI25" s="387"/>
      <c r="AJ25" s="387"/>
      <c r="AK25" s="387"/>
      <c r="AL25" s="387"/>
      <c r="AM25" s="387"/>
      <c r="AN25" s="387"/>
      <c r="AO25" s="38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7"/>
      <c r="CC25" s="57"/>
      <c r="CD25" s="57"/>
      <c r="CE25" s="57"/>
      <c r="CF25" s="57"/>
      <c r="CG25" s="57"/>
      <c r="CH25" s="57"/>
      <c r="CI25" s="57"/>
      <c r="CJ25" s="57"/>
      <c r="CK25" s="57"/>
      <c r="CL25" s="57"/>
      <c r="CM25" s="57"/>
      <c r="CN25" s="57"/>
      <c r="CO25" s="57"/>
      <c r="CP25" s="57"/>
      <c r="CQ25" s="57"/>
      <c r="CR25" s="57"/>
      <c r="CS25" s="57"/>
      <c r="CT25" s="57"/>
      <c r="CU25" s="57"/>
      <c r="CV25" s="57"/>
      <c r="CW25" s="57"/>
      <c r="CX25" s="57"/>
      <c r="CY25" s="57"/>
      <c r="CZ25" s="57"/>
      <c r="DA25" s="57"/>
      <c r="DB25" s="57"/>
      <c r="DC25" s="57"/>
      <c r="DD25" s="57"/>
      <c r="DE25" s="57"/>
      <c r="DF25" s="57"/>
      <c r="DG25" s="57"/>
    </row>
    <row r="26" spans="1:111" s="73" customFormat="1" ht="30.75" customHeight="1">
      <c r="A26" s="59">
        <v>7</v>
      </c>
      <c r="B26" s="60" t="s">
        <v>34</v>
      </c>
      <c r="C26" s="61" t="s">
        <v>44</v>
      </c>
      <c r="D26" s="62">
        <v>10</v>
      </c>
      <c r="E26" s="62"/>
      <c r="F26" s="63">
        <v>20</v>
      </c>
      <c r="G26" s="63"/>
      <c r="H26" s="63"/>
      <c r="I26" s="63"/>
      <c r="J26" s="63"/>
      <c r="K26" s="64"/>
      <c r="L26" s="63"/>
      <c r="M26" s="63"/>
      <c r="N26" s="63"/>
      <c r="O26" s="63"/>
      <c r="P26" s="29"/>
      <c r="Q26" s="63"/>
      <c r="R26" s="63">
        <f>SUM(D26:O26)</f>
        <v>30</v>
      </c>
      <c r="S26" s="63">
        <f aca="true" t="shared" si="3" ref="S26:S34">SUM(D26:Q26)</f>
        <v>30</v>
      </c>
      <c r="T26" s="65" t="s">
        <v>45</v>
      </c>
      <c r="U26" s="66">
        <v>3</v>
      </c>
      <c r="V26" s="62"/>
      <c r="W26" s="67"/>
      <c r="X26" s="62"/>
      <c r="Y26" s="62"/>
      <c r="Z26" s="62"/>
      <c r="AA26" s="62"/>
      <c r="AB26" s="62"/>
      <c r="AC26" s="62"/>
      <c r="AD26" s="63"/>
      <c r="AE26" s="63"/>
      <c r="AF26" s="63"/>
      <c r="AG26" s="63"/>
      <c r="AH26" s="63"/>
      <c r="AI26" s="63"/>
      <c r="AJ26" s="63"/>
      <c r="AK26" s="63"/>
      <c r="AL26" s="65"/>
      <c r="AM26" s="68"/>
      <c r="AN26" s="69">
        <f aca="true" t="shared" si="4" ref="AN26:AN38">SUM(S26,AK26)</f>
        <v>30</v>
      </c>
      <c r="AO26" s="70">
        <f aca="true" t="shared" si="5" ref="AO26:AO38">SUM(U26,AM26)</f>
        <v>3</v>
      </c>
      <c r="AP26" s="57"/>
      <c r="AQ26" s="57"/>
      <c r="AR26" s="57"/>
      <c r="AS26" s="71"/>
      <c r="AT26" s="57"/>
      <c r="AU26" s="57"/>
      <c r="AV26" s="57"/>
      <c r="AW26" s="57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  <c r="BM26" s="72"/>
      <c r="BN26" s="72"/>
      <c r="BO26" s="72"/>
      <c r="BP26" s="72"/>
      <c r="BQ26" s="72"/>
      <c r="BR26" s="72"/>
      <c r="BS26" s="72"/>
      <c r="BT26" s="72"/>
      <c r="BU26" s="72"/>
      <c r="BV26" s="72"/>
      <c r="BW26" s="72"/>
      <c r="BX26" s="72"/>
      <c r="BY26" s="72"/>
      <c r="BZ26" s="72"/>
      <c r="CA26" s="72"/>
      <c r="CB26" s="72"/>
      <c r="CC26" s="72"/>
      <c r="CD26" s="72"/>
      <c r="CE26" s="72"/>
      <c r="CF26" s="72"/>
      <c r="CG26" s="72"/>
      <c r="CH26" s="72"/>
      <c r="CI26" s="72"/>
      <c r="CJ26" s="72"/>
      <c r="CK26" s="72"/>
      <c r="CL26" s="72"/>
      <c r="CM26" s="72"/>
      <c r="CN26" s="72"/>
      <c r="CO26" s="72"/>
      <c r="CP26" s="72"/>
      <c r="CQ26" s="72"/>
      <c r="CR26" s="72"/>
      <c r="CS26" s="72"/>
      <c r="CT26" s="72"/>
      <c r="CU26" s="72"/>
      <c r="CV26" s="72"/>
      <c r="CW26" s="72"/>
      <c r="CX26" s="72"/>
      <c r="CY26" s="72"/>
      <c r="CZ26" s="72"/>
      <c r="DA26" s="72"/>
      <c r="DB26" s="72"/>
      <c r="DC26" s="72"/>
      <c r="DD26" s="72"/>
      <c r="DE26" s="72"/>
      <c r="DF26" s="72"/>
      <c r="DG26" s="72"/>
    </row>
    <row r="27" spans="1:111" s="73" customFormat="1" ht="30.75" customHeight="1">
      <c r="A27" s="74">
        <v>8</v>
      </c>
      <c r="B27" s="75" t="s">
        <v>34</v>
      </c>
      <c r="C27" s="76" t="s">
        <v>46</v>
      </c>
      <c r="D27" s="77"/>
      <c r="E27" s="77"/>
      <c r="F27" s="78"/>
      <c r="G27" s="78"/>
      <c r="H27" s="78"/>
      <c r="I27" s="78"/>
      <c r="J27" s="78"/>
      <c r="K27" s="79"/>
      <c r="L27" s="78"/>
      <c r="M27" s="78"/>
      <c r="N27" s="78"/>
      <c r="O27" s="78"/>
      <c r="P27" s="39">
        <v>20</v>
      </c>
      <c r="Q27" s="78"/>
      <c r="R27" s="78"/>
      <c r="S27" s="78">
        <f t="shared" si="3"/>
        <v>20</v>
      </c>
      <c r="T27" s="80" t="s">
        <v>36</v>
      </c>
      <c r="U27" s="81">
        <v>1</v>
      </c>
      <c r="V27" s="77"/>
      <c r="W27" s="82"/>
      <c r="X27" s="77"/>
      <c r="Y27" s="77"/>
      <c r="Z27" s="77"/>
      <c r="AA27" s="77"/>
      <c r="AB27" s="77"/>
      <c r="AC27" s="77"/>
      <c r="AD27" s="78"/>
      <c r="AE27" s="78"/>
      <c r="AF27" s="78"/>
      <c r="AG27" s="78"/>
      <c r="AH27" s="78"/>
      <c r="AI27" s="78"/>
      <c r="AJ27" s="78"/>
      <c r="AK27" s="78"/>
      <c r="AL27" s="80"/>
      <c r="AM27" s="83"/>
      <c r="AN27" s="84">
        <f t="shared" si="4"/>
        <v>20</v>
      </c>
      <c r="AO27" s="85">
        <f t="shared" si="5"/>
        <v>1</v>
      </c>
      <c r="AP27" s="57"/>
      <c r="AQ27" s="57"/>
      <c r="AR27" s="57"/>
      <c r="AS27" s="57"/>
      <c r="AT27" s="57"/>
      <c r="AU27" s="57"/>
      <c r="AV27" s="57"/>
      <c r="AW27" s="57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2"/>
      <c r="BK27" s="72"/>
      <c r="BL27" s="72"/>
      <c r="BM27" s="72"/>
      <c r="BN27" s="72"/>
      <c r="BO27" s="72"/>
      <c r="BP27" s="72"/>
      <c r="BQ27" s="72"/>
      <c r="BR27" s="72"/>
      <c r="BS27" s="72"/>
      <c r="BT27" s="72"/>
      <c r="BU27" s="72"/>
      <c r="BV27" s="72"/>
      <c r="BW27" s="72"/>
      <c r="BX27" s="72"/>
      <c r="BY27" s="72"/>
      <c r="BZ27" s="72"/>
      <c r="CA27" s="72"/>
      <c r="CB27" s="72"/>
      <c r="CC27" s="72"/>
      <c r="CD27" s="72"/>
      <c r="CE27" s="72"/>
      <c r="CF27" s="72"/>
      <c r="CG27" s="72"/>
      <c r="CH27" s="72"/>
      <c r="CI27" s="72"/>
      <c r="CJ27" s="72"/>
      <c r="CK27" s="72"/>
      <c r="CL27" s="72"/>
      <c r="CM27" s="72"/>
      <c r="CN27" s="72"/>
      <c r="CO27" s="72"/>
      <c r="CP27" s="72"/>
      <c r="CQ27" s="72"/>
      <c r="CR27" s="72"/>
      <c r="CS27" s="72"/>
      <c r="CT27" s="72"/>
      <c r="CU27" s="72"/>
      <c r="CV27" s="72"/>
      <c r="CW27" s="72"/>
      <c r="CX27" s="72"/>
      <c r="CY27" s="72"/>
      <c r="CZ27" s="72"/>
      <c r="DA27" s="72"/>
      <c r="DB27" s="72"/>
      <c r="DC27" s="72"/>
      <c r="DD27" s="72"/>
      <c r="DE27" s="72"/>
      <c r="DF27" s="72"/>
      <c r="DG27" s="72"/>
    </row>
    <row r="28" spans="1:111" s="73" customFormat="1" ht="30.75" customHeight="1">
      <c r="A28" s="74">
        <v>9</v>
      </c>
      <c r="B28" s="75" t="s">
        <v>34</v>
      </c>
      <c r="C28" s="76" t="s">
        <v>47</v>
      </c>
      <c r="D28" s="77">
        <v>10</v>
      </c>
      <c r="E28" s="77"/>
      <c r="F28" s="78">
        <v>15</v>
      </c>
      <c r="G28" s="78"/>
      <c r="H28" s="78"/>
      <c r="I28" s="78"/>
      <c r="J28" s="78"/>
      <c r="K28" s="79"/>
      <c r="L28" s="78"/>
      <c r="M28" s="78"/>
      <c r="N28" s="78"/>
      <c r="O28" s="78"/>
      <c r="P28" s="78"/>
      <c r="Q28" s="78"/>
      <c r="R28" s="78">
        <f>SUM(D28:O28)</f>
        <v>25</v>
      </c>
      <c r="S28" s="78">
        <f t="shared" si="3"/>
        <v>25</v>
      </c>
      <c r="T28" s="80" t="s">
        <v>45</v>
      </c>
      <c r="U28" s="81">
        <v>2.5</v>
      </c>
      <c r="V28" s="77"/>
      <c r="W28" s="82"/>
      <c r="X28" s="77"/>
      <c r="Y28" s="77"/>
      <c r="Z28" s="77"/>
      <c r="AA28" s="77"/>
      <c r="AB28" s="77"/>
      <c r="AC28" s="77"/>
      <c r="AD28" s="78"/>
      <c r="AE28" s="78"/>
      <c r="AF28" s="78"/>
      <c r="AG28" s="78"/>
      <c r="AH28" s="78"/>
      <c r="AI28" s="78"/>
      <c r="AJ28" s="78"/>
      <c r="AK28" s="78"/>
      <c r="AL28" s="80"/>
      <c r="AM28" s="83"/>
      <c r="AN28" s="84">
        <f t="shared" si="4"/>
        <v>25</v>
      </c>
      <c r="AO28" s="85">
        <f t="shared" si="5"/>
        <v>2.5</v>
      </c>
      <c r="AP28" s="57"/>
      <c r="AQ28" s="57"/>
      <c r="AR28" s="57"/>
      <c r="AS28" s="57"/>
      <c r="AT28" s="57"/>
      <c r="AU28" s="57"/>
      <c r="AV28" s="57"/>
      <c r="AW28" s="57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BL28" s="72"/>
      <c r="BM28" s="72"/>
      <c r="BN28" s="72"/>
      <c r="BO28" s="72"/>
      <c r="BP28" s="72"/>
      <c r="BQ28" s="72"/>
      <c r="BR28" s="72"/>
      <c r="BS28" s="72"/>
      <c r="BT28" s="72"/>
      <c r="BU28" s="72"/>
      <c r="BV28" s="72"/>
      <c r="BW28" s="72"/>
      <c r="BX28" s="72"/>
      <c r="BY28" s="72"/>
      <c r="BZ28" s="72"/>
      <c r="CA28" s="72"/>
      <c r="CB28" s="72"/>
      <c r="CC28" s="72"/>
      <c r="CD28" s="72"/>
      <c r="CE28" s="72"/>
      <c r="CF28" s="72"/>
      <c r="CG28" s="72"/>
      <c r="CH28" s="72"/>
      <c r="CI28" s="72"/>
      <c r="CJ28" s="72"/>
      <c r="CK28" s="72"/>
      <c r="CL28" s="72"/>
      <c r="CM28" s="72"/>
      <c r="CN28" s="72"/>
      <c r="CO28" s="72"/>
      <c r="CP28" s="72"/>
      <c r="CQ28" s="72"/>
      <c r="CR28" s="72"/>
      <c r="CS28" s="72"/>
      <c r="CT28" s="72"/>
      <c r="CU28" s="72"/>
      <c r="CV28" s="72"/>
      <c r="CW28" s="72"/>
      <c r="CX28" s="72"/>
      <c r="CY28" s="72"/>
      <c r="CZ28" s="72"/>
      <c r="DA28" s="72"/>
      <c r="DB28" s="72"/>
      <c r="DC28" s="72"/>
      <c r="DD28" s="72"/>
      <c r="DE28" s="72"/>
      <c r="DF28" s="72"/>
      <c r="DG28" s="72"/>
    </row>
    <row r="29" spans="1:111" s="73" customFormat="1" ht="30.75" customHeight="1">
      <c r="A29" s="74">
        <v>10</v>
      </c>
      <c r="B29" s="75" t="s">
        <v>34</v>
      </c>
      <c r="C29" s="76" t="s">
        <v>48</v>
      </c>
      <c r="D29" s="77">
        <v>10</v>
      </c>
      <c r="E29" s="77"/>
      <c r="F29" s="86">
        <v>10</v>
      </c>
      <c r="G29" s="78"/>
      <c r="H29" s="78"/>
      <c r="I29" s="78"/>
      <c r="J29" s="78"/>
      <c r="K29" s="79"/>
      <c r="L29" s="78"/>
      <c r="M29" s="78"/>
      <c r="N29" s="78"/>
      <c r="O29" s="78"/>
      <c r="P29" s="78"/>
      <c r="Q29" s="78"/>
      <c r="R29" s="78">
        <f>SUM(D29:O29)</f>
        <v>20</v>
      </c>
      <c r="S29" s="78">
        <f t="shared" si="3"/>
        <v>20</v>
      </c>
      <c r="T29" s="80" t="s">
        <v>45</v>
      </c>
      <c r="U29" s="81">
        <v>2</v>
      </c>
      <c r="V29" s="77"/>
      <c r="W29" s="82"/>
      <c r="X29" s="77"/>
      <c r="Y29" s="77"/>
      <c r="Z29" s="77"/>
      <c r="AA29" s="77"/>
      <c r="AB29" s="77"/>
      <c r="AC29" s="77"/>
      <c r="AD29" s="78"/>
      <c r="AE29" s="78"/>
      <c r="AF29" s="78"/>
      <c r="AG29" s="78"/>
      <c r="AH29" s="78"/>
      <c r="AI29" s="78"/>
      <c r="AJ29" s="78"/>
      <c r="AK29" s="78"/>
      <c r="AL29" s="80"/>
      <c r="AM29" s="83"/>
      <c r="AN29" s="84">
        <f t="shared" si="4"/>
        <v>20</v>
      </c>
      <c r="AO29" s="85">
        <f t="shared" si="5"/>
        <v>2</v>
      </c>
      <c r="AP29" s="57"/>
      <c r="AQ29" s="57"/>
      <c r="AR29" s="57"/>
      <c r="AS29" s="57"/>
      <c r="AT29" s="57"/>
      <c r="AU29" s="57"/>
      <c r="AV29" s="57"/>
      <c r="AW29" s="57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2"/>
      <c r="BM29" s="72"/>
      <c r="BN29" s="72"/>
      <c r="BO29" s="72"/>
      <c r="BP29" s="72"/>
      <c r="BQ29" s="72"/>
      <c r="BR29" s="72"/>
      <c r="BS29" s="72"/>
      <c r="BT29" s="72"/>
      <c r="BU29" s="72"/>
      <c r="BV29" s="72"/>
      <c r="BW29" s="72"/>
      <c r="BX29" s="72"/>
      <c r="BY29" s="72"/>
      <c r="BZ29" s="72"/>
      <c r="CA29" s="72"/>
      <c r="CB29" s="72"/>
      <c r="CC29" s="72"/>
      <c r="CD29" s="72"/>
      <c r="CE29" s="72"/>
      <c r="CF29" s="72"/>
      <c r="CG29" s="72"/>
      <c r="CH29" s="72"/>
      <c r="CI29" s="72"/>
      <c r="CJ29" s="72"/>
      <c r="CK29" s="72"/>
      <c r="CL29" s="72"/>
      <c r="CM29" s="72"/>
      <c r="CN29" s="72"/>
      <c r="CO29" s="72"/>
      <c r="CP29" s="72"/>
      <c r="CQ29" s="72"/>
      <c r="CR29" s="72"/>
      <c r="CS29" s="72"/>
      <c r="CT29" s="72"/>
      <c r="CU29" s="72"/>
      <c r="CV29" s="72"/>
      <c r="CW29" s="72"/>
      <c r="CX29" s="72"/>
      <c r="CY29" s="72"/>
      <c r="CZ29" s="72"/>
      <c r="DA29" s="72"/>
      <c r="DB29" s="72"/>
      <c r="DC29" s="72"/>
      <c r="DD29" s="72"/>
      <c r="DE29" s="72"/>
      <c r="DF29" s="72"/>
      <c r="DG29" s="72"/>
    </row>
    <row r="30" spans="1:111" s="73" customFormat="1" ht="30.75" customHeight="1">
      <c r="A30" s="74">
        <v>11</v>
      </c>
      <c r="B30" s="75" t="s">
        <v>34</v>
      </c>
      <c r="C30" s="76" t="s">
        <v>49</v>
      </c>
      <c r="D30" s="77"/>
      <c r="E30" s="77"/>
      <c r="F30" s="78"/>
      <c r="G30" s="78"/>
      <c r="H30" s="78"/>
      <c r="I30" s="78"/>
      <c r="J30" s="78"/>
      <c r="K30" s="79"/>
      <c r="L30" s="78"/>
      <c r="M30" s="78"/>
      <c r="N30" s="78"/>
      <c r="O30" s="78"/>
      <c r="P30" s="78">
        <v>20</v>
      </c>
      <c r="Q30" s="78"/>
      <c r="R30" s="78"/>
      <c r="S30" s="78">
        <f t="shared" si="3"/>
        <v>20</v>
      </c>
      <c r="T30" s="80" t="s">
        <v>36</v>
      </c>
      <c r="U30" s="81">
        <v>1</v>
      </c>
      <c r="V30" s="77"/>
      <c r="W30" s="82"/>
      <c r="X30" s="77"/>
      <c r="Y30" s="77"/>
      <c r="Z30" s="77"/>
      <c r="AA30" s="77"/>
      <c r="AB30" s="87"/>
      <c r="AC30" s="78"/>
      <c r="AD30" s="78"/>
      <c r="AE30" s="78"/>
      <c r="AF30" s="78"/>
      <c r="AG30" s="78"/>
      <c r="AH30" s="78"/>
      <c r="AI30" s="78"/>
      <c r="AJ30" s="78"/>
      <c r="AK30" s="78"/>
      <c r="AL30" s="80"/>
      <c r="AM30" s="83"/>
      <c r="AN30" s="84">
        <f t="shared" si="4"/>
        <v>20</v>
      </c>
      <c r="AO30" s="85">
        <f t="shared" si="5"/>
        <v>1</v>
      </c>
      <c r="AP30" s="57"/>
      <c r="AQ30" s="57"/>
      <c r="AR30" s="57"/>
      <c r="AS30" s="57"/>
      <c r="AT30" s="57"/>
      <c r="AU30" s="57"/>
      <c r="AV30" s="57"/>
      <c r="AW30" s="57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2"/>
      <c r="BM30" s="72"/>
      <c r="BN30" s="72"/>
      <c r="BO30" s="72"/>
      <c r="BP30" s="72"/>
      <c r="BQ30" s="72"/>
      <c r="BR30" s="72"/>
      <c r="BS30" s="72"/>
      <c r="BT30" s="72"/>
      <c r="BU30" s="72"/>
      <c r="BV30" s="72"/>
      <c r="BW30" s="72"/>
      <c r="BX30" s="72"/>
      <c r="BY30" s="72"/>
      <c r="BZ30" s="72"/>
      <c r="CA30" s="72"/>
      <c r="CB30" s="72"/>
      <c r="CC30" s="72"/>
      <c r="CD30" s="72"/>
      <c r="CE30" s="72"/>
      <c r="CF30" s="72"/>
      <c r="CG30" s="72"/>
      <c r="CH30" s="72"/>
      <c r="CI30" s="72"/>
      <c r="CJ30" s="72"/>
      <c r="CK30" s="72"/>
      <c r="CL30" s="72"/>
      <c r="CM30" s="72"/>
      <c r="CN30" s="72"/>
      <c r="CO30" s="72"/>
      <c r="CP30" s="72"/>
      <c r="CQ30" s="72"/>
      <c r="CR30" s="72"/>
      <c r="CS30" s="72"/>
      <c r="CT30" s="72"/>
      <c r="CU30" s="72"/>
      <c r="CV30" s="72"/>
      <c r="CW30" s="72"/>
      <c r="CX30" s="72"/>
      <c r="CY30" s="72"/>
      <c r="CZ30" s="72"/>
      <c r="DA30" s="72"/>
      <c r="DB30" s="72"/>
      <c r="DC30" s="72"/>
      <c r="DD30" s="72"/>
      <c r="DE30" s="72"/>
      <c r="DF30" s="72"/>
      <c r="DG30" s="72"/>
    </row>
    <row r="31" spans="1:111" s="90" customFormat="1" ht="30.75" customHeight="1">
      <c r="A31" s="35">
        <v>12</v>
      </c>
      <c r="B31" s="46" t="s">
        <v>34</v>
      </c>
      <c r="C31" s="76" t="s">
        <v>50</v>
      </c>
      <c r="D31" s="77"/>
      <c r="E31" s="38"/>
      <c r="F31" s="39"/>
      <c r="G31" s="39"/>
      <c r="H31" s="39"/>
      <c r="I31" s="39"/>
      <c r="J31" s="44"/>
      <c r="K31" s="39"/>
      <c r="L31" s="39"/>
      <c r="M31" s="39"/>
      <c r="N31" s="39"/>
      <c r="O31" s="39"/>
      <c r="P31" s="18"/>
      <c r="Q31" s="39"/>
      <c r="R31" s="39">
        <f>SUM(D31:O31)</f>
        <v>0</v>
      </c>
      <c r="S31" s="39">
        <f t="shared" si="3"/>
        <v>0</v>
      </c>
      <c r="T31" s="44"/>
      <c r="U31" s="88"/>
      <c r="V31" s="38">
        <v>10</v>
      </c>
      <c r="W31" s="38"/>
      <c r="X31" s="38">
        <v>15</v>
      </c>
      <c r="Y31" s="38"/>
      <c r="Z31" s="38"/>
      <c r="AA31" s="38"/>
      <c r="AB31" s="18"/>
      <c r="AC31" s="44"/>
      <c r="AD31" s="39"/>
      <c r="AE31" s="39"/>
      <c r="AF31" s="39"/>
      <c r="AG31" s="39"/>
      <c r="AH31" s="39"/>
      <c r="AI31" s="39"/>
      <c r="AJ31" s="39">
        <f aca="true" t="shared" si="6" ref="AJ31:AJ38">SUM(V31:AG31)</f>
        <v>25</v>
      </c>
      <c r="AK31" s="39">
        <f aca="true" t="shared" si="7" ref="AK31:AK38">SUM(V31:AI31)</f>
        <v>25</v>
      </c>
      <c r="AL31" s="44" t="s">
        <v>45</v>
      </c>
      <c r="AM31" s="83">
        <v>2</v>
      </c>
      <c r="AN31" s="89">
        <f t="shared" si="4"/>
        <v>25</v>
      </c>
      <c r="AO31" s="85">
        <f t="shared" si="5"/>
        <v>2</v>
      </c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</row>
    <row r="32" spans="1:111" s="90" customFormat="1" ht="30.75" customHeight="1">
      <c r="A32" s="35">
        <v>13</v>
      </c>
      <c r="B32" s="46" t="s">
        <v>34</v>
      </c>
      <c r="C32" s="76" t="s">
        <v>51</v>
      </c>
      <c r="D32" s="77"/>
      <c r="E32" s="38"/>
      <c r="F32" s="39"/>
      <c r="G32" s="39"/>
      <c r="H32" s="39"/>
      <c r="I32" s="39"/>
      <c r="J32" s="44"/>
      <c r="K32" s="39"/>
      <c r="L32" s="39"/>
      <c r="M32" s="39"/>
      <c r="N32" s="39"/>
      <c r="O32" s="39"/>
      <c r="P32" s="39"/>
      <c r="Q32" s="39"/>
      <c r="R32" s="39">
        <f>SUM(D32:O32)</f>
        <v>0</v>
      </c>
      <c r="S32" s="39">
        <f t="shared" si="3"/>
        <v>0</v>
      </c>
      <c r="T32" s="44"/>
      <c r="U32" s="45"/>
      <c r="V32" s="38">
        <v>10</v>
      </c>
      <c r="W32" s="38"/>
      <c r="X32" s="38">
        <v>15</v>
      </c>
      <c r="Y32" s="38"/>
      <c r="Z32" s="38"/>
      <c r="AA32" s="38"/>
      <c r="AB32" s="44"/>
      <c r="AC32" s="38"/>
      <c r="AD32" s="39"/>
      <c r="AE32" s="39"/>
      <c r="AF32" s="39"/>
      <c r="AG32" s="39"/>
      <c r="AH32" s="39"/>
      <c r="AI32" s="39"/>
      <c r="AJ32" s="39">
        <f t="shared" si="6"/>
        <v>25</v>
      </c>
      <c r="AK32" s="39">
        <f t="shared" si="7"/>
        <v>25</v>
      </c>
      <c r="AL32" s="44" t="s">
        <v>45</v>
      </c>
      <c r="AM32" s="83">
        <v>2</v>
      </c>
      <c r="AN32" s="89">
        <f t="shared" si="4"/>
        <v>25</v>
      </c>
      <c r="AO32" s="85">
        <f t="shared" si="5"/>
        <v>2</v>
      </c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</row>
    <row r="33" spans="1:111" s="90" customFormat="1" ht="30.75" customHeight="1">
      <c r="A33" s="35">
        <v>14</v>
      </c>
      <c r="B33" s="46" t="s">
        <v>34</v>
      </c>
      <c r="C33" s="91" t="s">
        <v>52</v>
      </c>
      <c r="D33" s="77"/>
      <c r="E33" s="38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>
        <f>SUM(D33:O33)</f>
        <v>0</v>
      </c>
      <c r="S33" s="39">
        <f t="shared" si="3"/>
        <v>0</v>
      </c>
      <c r="T33" s="44"/>
      <c r="U33" s="45"/>
      <c r="V33" s="38">
        <v>10</v>
      </c>
      <c r="W33" s="38"/>
      <c r="X33" s="38">
        <v>15</v>
      </c>
      <c r="Y33" s="38"/>
      <c r="Z33" s="38"/>
      <c r="AA33" s="38"/>
      <c r="AB33" s="44"/>
      <c r="AC33" s="38"/>
      <c r="AD33" s="39"/>
      <c r="AE33" s="39"/>
      <c r="AF33" s="39"/>
      <c r="AG33" s="39"/>
      <c r="AH33" s="39"/>
      <c r="AI33" s="39"/>
      <c r="AJ33" s="39">
        <f t="shared" si="6"/>
        <v>25</v>
      </c>
      <c r="AK33" s="39">
        <f t="shared" si="7"/>
        <v>25</v>
      </c>
      <c r="AL33" s="44" t="s">
        <v>45</v>
      </c>
      <c r="AM33" s="83">
        <v>2</v>
      </c>
      <c r="AN33" s="89">
        <f t="shared" si="4"/>
        <v>25</v>
      </c>
      <c r="AO33" s="85">
        <f t="shared" si="5"/>
        <v>2</v>
      </c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</row>
    <row r="34" spans="1:111" s="90" customFormat="1" ht="30.75" customHeight="1">
      <c r="A34" s="35">
        <v>15</v>
      </c>
      <c r="B34" s="46" t="s">
        <v>34</v>
      </c>
      <c r="C34" s="76" t="s">
        <v>53</v>
      </c>
      <c r="D34" s="77"/>
      <c r="E34" s="38"/>
      <c r="F34" s="39"/>
      <c r="G34" s="39"/>
      <c r="H34" s="39"/>
      <c r="I34" s="39"/>
      <c r="J34" s="40"/>
      <c r="K34" s="39"/>
      <c r="L34" s="39"/>
      <c r="M34" s="39"/>
      <c r="N34" s="39"/>
      <c r="O34" s="39"/>
      <c r="P34" s="39"/>
      <c r="Q34" s="39"/>
      <c r="R34" s="39">
        <f>SUM(D34:O34)</f>
        <v>0</v>
      </c>
      <c r="S34" s="39">
        <f t="shared" si="3"/>
        <v>0</v>
      </c>
      <c r="T34" s="44"/>
      <c r="U34" s="45"/>
      <c r="V34" s="38">
        <v>10</v>
      </c>
      <c r="W34" s="38"/>
      <c r="X34" s="38">
        <v>15</v>
      </c>
      <c r="Y34" s="38"/>
      <c r="Z34" s="38"/>
      <c r="AA34" s="38"/>
      <c r="AB34" s="44"/>
      <c r="AC34" s="38"/>
      <c r="AD34" s="39"/>
      <c r="AE34" s="39"/>
      <c r="AF34" s="39"/>
      <c r="AG34" s="39"/>
      <c r="AH34" s="39"/>
      <c r="AI34" s="39"/>
      <c r="AJ34" s="39">
        <f t="shared" si="6"/>
        <v>25</v>
      </c>
      <c r="AK34" s="39">
        <f t="shared" si="7"/>
        <v>25</v>
      </c>
      <c r="AL34" s="44" t="s">
        <v>45</v>
      </c>
      <c r="AM34" s="92">
        <v>2</v>
      </c>
      <c r="AN34" s="89">
        <f t="shared" si="4"/>
        <v>25</v>
      </c>
      <c r="AO34" s="85">
        <f t="shared" si="5"/>
        <v>2</v>
      </c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</row>
    <row r="35" spans="1:111" s="90" customFormat="1" ht="30.75" customHeight="1">
      <c r="A35" s="35">
        <v>16</v>
      </c>
      <c r="B35" s="46" t="s">
        <v>34</v>
      </c>
      <c r="C35" s="76" t="s">
        <v>54</v>
      </c>
      <c r="D35" s="77"/>
      <c r="E35" s="38"/>
      <c r="F35" s="39"/>
      <c r="G35" s="39"/>
      <c r="H35" s="39"/>
      <c r="I35" s="39"/>
      <c r="J35" s="44"/>
      <c r="K35" s="39"/>
      <c r="L35" s="39"/>
      <c r="M35" s="39"/>
      <c r="N35" s="39"/>
      <c r="O35" s="39"/>
      <c r="P35" s="39"/>
      <c r="Q35" s="39"/>
      <c r="R35" s="39"/>
      <c r="S35" s="39"/>
      <c r="T35" s="44"/>
      <c r="U35" s="45"/>
      <c r="V35" s="38"/>
      <c r="W35" s="83"/>
      <c r="X35" s="39"/>
      <c r="Y35" s="38"/>
      <c r="Z35" s="38"/>
      <c r="AA35" s="38"/>
      <c r="AB35" s="93"/>
      <c r="AC35" s="38"/>
      <c r="AD35" s="39"/>
      <c r="AE35" s="39"/>
      <c r="AF35" s="39"/>
      <c r="AG35" s="39"/>
      <c r="AH35" s="39">
        <v>40</v>
      </c>
      <c r="AI35" s="39"/>
      <c r="AJ35" s="39">
        <f t="shared" si="6"/>
        <v>0</v>
      </c>
      <c r="AK35" s="39">
        <f t="shared" si="7"/>
        <v>40</v>
      </c>
      <c r="AL35" s="44" t="s">
        <v>36</v>
      </c>
      <c r="AM35" s="92">
        <v>2</v>
      </c>
      <c r="AN35" s="89">
        <f t="shared" si="4"/>
        <v>40</v>
      </c>
      <c r="AO35" s="85">
        <f t="shared" si="5"/>
        <v>2</v>
      </c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</row>
    <row r="36" spans="1:111" s="90" customFormat="1" ht="30.75" customHeight="1">
      <c r="A36" s="35">
        <v>17</v>
      </c>
      <c r="B36" s="46" t="s">
        <v>34</v>
      </c>
      <c r="C36" s="94" t="s">
        <v>55</v>
      </c>
      <c r="D36" s="38">
        <v>20</v>
      </c>
      <c r="E36" s="38"/>
      <c r="F36" s="39">
        <v>15</v>
      </c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>
        <f>SUM(D36:O36)</f>
        <v>35</v>
      </c>
      <c r="S36" s="39">
        <f>SUM(D36:Q36)</f>
        <v>35</v>
      </c>
      <c r="T36" s="44" t="s">
        <v>36</v>
      </c>
      <c r="U36" s="45">
        <v>3</v>
      </c>
      <c r="V36" s="38">
        <v>5</v>
      </c>
      <c r="W36" s="40"/>
      <c r="X36" s="44">
        <v>25</v>
      </c>
      <c r="Y36" s="38"/>
      <c r="Z36" s="38"/>
      <c r="AA36" s="38"/>
      <c r="AB36" s="38"/>
      <c r="AC36" s="38"/>
      <c r="AD36" s="39"/>
      <c r="AE36" s="39"/>
      <c r="AF36" s="39"/>
      <c r="AG36" s="39"/>
      <c r="AH36" s="39"/>
      <c r="AI36" s="39"/>
      <c r="AJ36" s="39">
        <f t="shared" si="6"/>
        <v>30</v>
      </c>
      <c r="AK36" s="39">
        <f t="shared" si="7"/>
        <v>30</v>
      </c>
      <c r="AL36" s="44" t="s">
        <v>45</v>
      </c>
      <c r="AM36" s="83">
        <v>2.5</v>
      </c>
      <c r="AN36" s="89">
        <f t="shared" si="4"/>
        <v>65</v>
      </c>
      <c r="AO36" s="85">
        <f t="shared" si="5"/>
        <v>5.5</v>
      </c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8"/>
      <c r="DE36" s="18"/>
      <c r="DF36" s="18"/>
      <c r="DG36" s="18"/>
    </row>
    <row r="37" spans="1:111" s="90" customFormat="1" ht="30" customHeight="1">
      <c r="A37" s="35">
        <v>18</v>
      </c>
      <c r="B37" s="46" t="s">
        <v>34</v>
      </c>
      <c r="C37" s="94" t="s">
        <v>56</v>
      </c>
      <c r="D37" s="38"/>
      <c r="E37" s="38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>
        <f>SUM(D37:O37)</f>
        <v>0</v>
      </c>
      <c r="S37" s="39">
        <f>SUM(D37:Q37)</f>
        <v>0</v>
      </c>
      <c r="T37" s="44"/>
      <c r="U37" s="45"/>
      <c r="V37" s="95">
        <v>20</v>
      </c>
      <c r="W37" s="38"/>
      <c r="X37" s="38">
        <v>20</v>
      </c>
      <c r="Y37" s="38"/>
      <c r="Z37" s="38"/>
      <c r="AA37" s="38"/>
      <c r="AB37" s="38"/>
      <c r="AC37" s="38"/>
      <c r="AD37" s="39"/>
      <c r="AE37" s="39"/>
      <c r="AF37" s="39"/>
      <c r="AG37" s="39"/>
      <c r="AH37" s="39"/>
      <c r="AI37" s="39"/>
      <c r="AJ37" s="39">
        <f t="shared" si="6"/>
        <v>40</v>
      </c>
      <c r="AK37" s="39">
        <f t="shared" si="7"/>
        <v>40</v>
      </c>
      <c r="AL37" s="44" t="s">
        <v>36</v>
      </c>
      <c r="AM37" s="83">
        <v>2.5</v>
      </c>
      <c r="AN37" s="89">
        <f t="shared" si="4"/>
        <v>40</v>
      </c>
      <c r="AO37" s="85">
        <f t="shared" si="5"/>
        <v>2.5</v>
      </c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18"/>
      <c r="DC37" s="18"/>
      <c r="DD37" s="18"/>
      <c r="DE37" s="18"/>
      <c r="DF37" s="18"/>
      <c r="DG37" s="18"/>
    </row>
    <row r="38" spans="1:41" s="108" customFormat="1" ht="30.75" customHeight="1">
      <c r="A38" s="48">
        <v>19</v>
      </c>
      <c r="B38" s="96" t="s">
        <v>57</v>
      </c>
      <c r="C38" s="97" t="s">
        <v>58</v>
      </c>
      <c r="D38" s="98"/>
      <c r="E38" s="99"/>
      <c r="F38" s="99"/>
      <c r="G38" s="100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>
        <f>SUM(D38:O38)</f>
        <v>0</v>
      </c>
      <c r="S38" s="99">
        <f>SUM(D38:Q38)</f>
        <v>0</v>
      </c>
      <c r="T38" s="101"/>
      <c r="U38" s="102"/>
      <c r="V38" s="103">
        <v>10</v>
      </c>
      <c r="W38" s="104"/>
      <c r="X38" s="99"/>
      <c r="Y38" s="104">
        <v>10</v>
      </c>
      <c r="Z38" s="104"/>
      <c r="AA38" s="104"/>
      <c r="AB38" s="104"/>
      <c r="AC38" s="104"/>
      <c r="AD38" s="99"/>
      <c r="AE38" s="99"/>
      <c r="AF38" s="99"/>
      <c r="AG38" s="99"/>
      <c r="AH38" s="99"/>
      <c r="AI38" s="99"/>
      <c r="AJ38" s="99">
        <f t="shared" si="6"/>
        <v>20</v>
      </c>
      <c r="AK38" s="99">
        <f t="shared" si="7"/>
        <v>20</v>
      </c>
      <c r="AL38" s="101" t="s">
        <v>36</v>
      </c>
      <c r="AM38" s="105"/>
      <c r="AN38" s="106">
        <f t="shared" si="4"/>
        <v>20</v>
      </c>
      <c r="AO38" s="107">
        <f t="shared" si="5"/>
        <v>0</v>
      </c>
    </row>
    <row r="39" spans="1:111" s="34" customFormat="1" ht="30.75" customHeight="1">
      <c r="A39" s="388" t="s">
        <v>59</v>
      </c>
      <c r="B39" s="388"/>
      <c r="C39" s="388"/>
      <c r="D39" s="389"/>
      <c r="E39" s="389"/>
      <c r="F39" s="389"/>
      <c r="G39" s="389"/>
      <c r="H39" s="389"/>
      <c r="I39" s="389"/>
      <c r="J39" s="389"/>
      <c r="K39" s="389"/>
      <c r="L39" s="389"/>
      <c r="M39" s="389"/>
      <c r="N39" s="389"/>
      <c r="O39" s="389"/>
      <c r="P39" s="389"/>
      <c r="Q39" s="389"/>
      <c r="R39" s="389"/>
      <c r="S39" s="389"/>
      <c r="T39" s="389"/>
      <c r="U39" s="389"/>
      <c r="V39" s="389"/>
      <c r="W39" s="389"/>
      <c r="X39" s="389"/>
      <c r="Y39" s="389"/>
      <c r="Z39" s="389"/>
      <c r="AA39" s="389"/>
      <c r="AB39" s="389"/>
      <c r="AC39" s="389"/>
      <c r="AD39" s="389"/>
      <c r="AE39" s="389"/>
      <c r="AF39" s="389"/>
      <c r="AG39" s="389"/>
      <c r="AH39" s="389"/>
      <c r="AI39" s="389"/>
      <c r="AJ39" s="389"/>
      <c r="AK39" s="389"/>
      <c r="AL39" s="389"/>
      <c r="AM39" s="389"/>
      <c r="AN39" s="389"/>
      <c r="AO39" s="389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/>
      <c r="DB39" s="18"/>
      <c r="DC39" s="18"/>
      <c r="DD39" s="18"/>
      <c r="DE39" s="18"/>
      <c r="DF39" s="18"/>
      <c r="DG39" s="18"/>
    </row>
    <row r="40" spans="1:111" s="111" customFormat="1" ht="30.75" customHeight="1">
      <c r="A40" s="25">
        <v>20</v>
      </c>
      <c r="B40" s="26" t="s">
        <v>34</v>
      </c>
      <c r="C40" s="61" t="s">
        <v>60</v>
      </c>
      <c r="D40" s="28"/>
      <c r="E40" s="28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>
        <f aca="true" t="shared" si="8" ref="R40:R45">SUM(D40:O40)</f>
        <v>0</v>
      </c>
      <c r="S40" s="29">
        <f>SUM(D40:Q40)</f>
        <v>0</v>
      </c>
      <c r="T40" s="30"/>
      <c r="U40" s="31"/>
      <c r="V40" s="28"/>
      <c r="W40" s="28">
        <v>10</v>
      </c>
      <c r="X40" s="28"/>
      <c r="Y40" s="109">
        <v>15</v>
      </c>
      <c r="Z40" s="29"/>
      <c r="AA40" s="28"/>
      <c r="AB40" s="28"/>
      <c r="AC40" s="28"/>
      <c r="AD40" s="29"/>
      <c r="AE40" s="29"/>
      <c r="AF40" s="29"/>
      <c r="AG40" s="29"/>
      <c r="AH40" s="29"/>
      <c r="AI40" s="29"/>
      <c r="AJ40" s="29">
        <f aca="true" t="shared" si="9" ref="AJ40:AJ45">SUM(V40:AG40)</f>
        <v>25</v>
      </c>
      <c r="AK40" s="29">
        <f aca="true" t="shared" si="10" ref="AK40:AK45">SUM(V40:AI40)</f>
        <v>25</v>
      </c>
      <c r="AL40" s="30" t="s">
        <v>36</v>
      </c>
      <c r="AM40" s="68">
        <v>2</v>
      </c>
      <c r="AN40" s="110">
        <f aca="true" t="shared" si="11" ref="AN40:AN45">SUM(S40,AK40)</f>
        <v>25</v>
      </c>
      <c r="AO40" s="110">
        <f aca="true" t="shared" si="12" ref="AO40:AO45">SUM(U40,AM40)</f>
        <v>2</v>
      </c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18"/>
      <c r="DC40" s="18"/>
      <c r="DD40" s="18"/>
      <c r="DE40" s="18"/>
      <c r="DF40" s="18"/>
      <c r="DG40" s="18"/>
    </row>
    <row r="41" spans="1:111" s="111" customFormat="1" ht="30.75" customHeight="1">
      <c r="A41" s="35">
        <v>21</v>
      </c>
      <c r="B41" s="46" t="s">
        <v>34</v>
      </c>
      <c r="C41" s="76" t="s">
        <v>61</v>
      </c>
      <c r="D41" s="38">
        <v>15</v>
      </c>
      <c r="E41" s="39">
        <v>15</v>
      </c>
      <c r="F41" s="39"/>
      <c r="G41" s="42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>
        <f t="shared" si="8"/>
        <v>30</v>
      </c>
      <c r="S41" s="39">
        <f>SUM(D41:Q41)</f>
        <v>30</v>
      </c>
      <c r="T41" s="44" t="s">
        <v>36</v>
      </c>
      <c r="U41" s="45">
        <v>2.5</v>
      </c>
      <c r="V41" s="38"/>
      <c r="W41" s="38"/>
      <c r="X41" s="38"/>
      <c r="Y41" s="38"/>
      <c r="Z41" s="38"/>
      <c r="AA41" s="38"/>
      <c r="AB41" s="38"/>
      <c r="AC41" s="38"/>
      <c r="AD41" s="39"/>
      <c r="AE41" s="39"/>
      <c r="AF41" s="39"/>
      <c r="AG41" s="39"/>
      <c r="AH41" s="39"/>
      <c r="AI41" s="39"/>
      <c r="AJ41" s="39">
        <f t="shared" si="9"/>
        <v>0</v>
      </c>
      <c r="AK41" s="39">
        <f t="shared" si="10"/>
        <v>0</v>
      </c>
      <c r="AL41" s="44"/>
      <c r="AM41" s="83"/>
      <c r="AN41" s="89">
        <f t="shared" si="11"/>
        <v>30</v>
      </c>
      <c r="AO41" s="89">
        <f t="shared" si="12"/>
        <v>2.5</v>
      </c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18"/>
      <c r="DC41" s="18"/>
      <c r="DD41" s="18"/>
      <c r="DE41" s="18"/>
      <c r="DF41" s="18"/>
      <c r="DG41" s="18"/>
    </row>
    <row r="42" spans="1:111" s="111" customFormat="1" ht="30.75" customHeight="1">
      <c r="A42" s="35">
        <v>22</v>
      </c>
      <c r="B42" s="46" t="s">
        <v>34</v>
      </c>
      <c r="C42" s="76" t="s">
        <v>62</v>
      </c>
      <c r="D42" s="38">
        <v>15</v>
      </c>
      <c r="E42" s="44"/>
      <c r="F42" s="39">
        <v>15</v>
      </c>
      <c r="G42" s="42"/>
      <c r="H42" s="39"/>
      <c r="I42" s="39"/>
      <c r="J42" s="44"/>
      <c r="K42" s="39"/>
      <c r="L42" s="39"/>
      <c r="M42" s="39"/>
      <c r="N42" s="39"/>
      <c r="O42" s="39"/>
      <c r="P42" s="39"/>
      <c r="Q42" s="39"/>
      <c r="R42" s="39">
        <f t="shared" si="8"/>
        <v>30</v>
      </c>
      <c r="S42" s="39">
        <f>SUM(D42:Q42)</f>
        <v>30</v>
      </c>
      <c r="T42" s="44" t="s">
        <v>36</v>
      </c>
      <c r="U42" s="45">
        <v>3</v>
      </c>
      <c r="V42" s="38"/>
      <c r="W42" s="38"/>
      <c r="X42" s="38"/>
      <c r="Y42" s="38"/>
      <c r="Z42" s="38"/>
      <c r="AA42" s="38"/>
      <c r="AB42" s="44"/>
      <c r="AC42" s="38"/>
      <c r="AD42" s="39"/>
      <c r="AE42" s="39"/>
      <c r="AF42" s="39"/>
      <c r="AG42" s="39"/>
      <c r="AH42" s="39"/>
      <c r="AI42" s="39"/>
      <c r="AJ42" s="39">
        <f t="shared" si="9"/>
        <v>0</v>
      </c>
      <c r="AK42" s="39">
        <f t="shared" si="10"/>
        <v>0</v>
      </c>
      <c r="AL42" s="44"/>
      <c r="AM42" s="83"/>
      <c r="AN42" s="89">
        <f t="shared" si="11"/>
        <v>30</v>
      </c>
      <c r="AO42" s="89">
        <f t="shared" si="12"/>
        <v>3</v>
      </c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  <c r="CT42" s="18"/>
      <c r="CU42" s="18"/>
      <c r="CV42" s="18"/>
      <c r="CW42" s="18"/>
      <c r="CX42" s="18"/>
      <c r="CY42" s="18"/>
      <c r="CZ42" s="18"/>
      <c r="DA42" s="18"/>
      <c r="DB42" s="18"/>
      <c r="DC42" s="18"/>
      <c r="DD42" s="18"/>
      <c r="DE42" s="18"/>
      <c r="DF42" s="18"/>
      <c r="DG42" s="18"/>
    </row>
    <row r="43" spans="1:111" s="111" customFormat="1" ht="30.75" customHeight="1">
      <c r="A43" s="35">
        <v>23</v>
      </c>
      <c r="B43" s="46" t="s">
        <v>34</v>
      </c>
      <c r="C43" s="76" t="s">
        <v>63</v>
      </c>
      <c r="D43" s="38">
        <v>10</v>
      </c>
      <c r="E43" s="42"/>
      <c r="F43" s="39">
        <v>20</v>
      </c>
      <c r="G43" s="42"/>
      <c r="H43" s="39"/>
      <c r="I43" s="39"/>
      <c r="J43" s="44"/>
      <c r="K43" s="39"/>
      <c r="L43" s="39"/>
      <c r="M43" s="39"/>
      <c r="N43" s="39"/>
      <c r="O43" s="39"/>
      <c r="P43" s="39"/>
      <c r="Q43" s="18"/>
      <c r="R43" s="39">
        <f t="shared" si="8"/>
        <v>30</v>
      </c>
      <c r="S43" s="39">
        <f>SUM(D43:P43)</f>
        <v>30</v>
      </c>
      <c r="T43" s="44" t="s">
        <v>36</v>
      </c>
      <c r="U43" s="45">
        <v>2.5</v>
      </c>
      <c r="V43" s="38"/>
      <c r="W43" s="38"/>
      <c r="X43" s="38"/>
      <c r="Y43" s="38"/>
      <c r="Z43" s="38"/>
      <c r="AA43" s="38"/>
      <c r="AB43" s="38"/>
      <c r="AC43" s="38"/>
      <c r="AD43" s="39"/>
      <c r="AE43" s="39"/>
      <c r="AF43" s="39"/>
      <c r="AG43" s="39"/>
      <c r="AH43" s="39"/>
      <c r="AI43" s="39"/>
      <c r="AJ43" s="39">
        <f t="shared" si="9"/>
        <v>0</v>
      </c>
      <c r="AK43" s="39">
        <f t="shared" si="10"/>
        <v>0</v>
      </c>
      <c r="AL43" s="44"/>
      <c r="AM43" s="83"/>
      <c r="AN43" s="89">
        <f t="shared" si="11"/>
        <v>30</v>
      </c>
      <c r="AO43" s="89">
        <f t="shared" si="12"/>
        <v>2.5</v>
      </c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18"/>
      <c r="DB43" s="18"/>
      <c r="DC43" s="18"/>
      <c r="DD43" s="18"/>
      <c r="DE43" s="18"/>
      <c r="DF43" s="18"/>
      <c r="DG43" s="18"/>
    </row>
    <row r="44" spans="1:111" s="111" customFormat="1" ht="30.75" customHeight="1">
      <c r="A44" s="35">
        <v>24</v>
      </c>
      <c r="B44" s="46" t="s">
        <v>34</v>
      </c>
      <c r="C44" s="112" t="s">
        <v>64</v>
      </c>
      <c r="D44" s="38"/>
      <c r="E44" s="38"/>
      <c r="F44" s="39"/>
      <c r="G44" s="39"/>
      <c r="H44" s="39"/>
      <c r="I44" s="39"/>
      <c r="J44" s="44"/>
      <c r="K44" s="39"/>
      <c r="L44" s="39"/>
      <c r="M44" s="39"/>
      <c r="N44" s="39"/>
      <c r="O44" s="39"/>
      <c r="P44" s="39"/>
      <c r="Q44" s="39"/>
      <c r="R44" s="39">
        <f t="shared" si="8"/>
        <v>0</v>
      </c>
      <c r="S44" s="39">
        <f>SUM(D44:Q44)</f>
        <v>0</v>
      </c>
      <c r="T44" s="44"/>
      <c r="U44" s="45"/>
      <c r="V44" s="38">
        <v>5</v>
      </c>
      <c r="W44" s="38"/>
      <c r="X44" s="38">
        <v>10</v>
      </c>
      <c r="Y44" s="38"/>
      <c r="Z44" s="38"/>
      <c r="AA44" s="38"/>
      <c r="AB44" s="38"/>
      <c r="AC44" s="38"/>
      <c r="AD44" s="39"/>
      <c r="AE44" s="39"/>
      <c r="AF44" s="39"/>
      <c r="AG44" s="39"/>
      <c r="AH44" s="39"/>
      <c r="AI44" s="39"/>
      <c r="AJ44" s="39">
        <f t="shared" si="9"/>
        <v>15</v>
      </c>
      <c r="AK44" s="39">
        <f t="shared" si="10"/>
        <v>15</v>
      </c>
      <c r="AL44" s="44" t="s">
        <v>36</v>
      </c>
      <c r="AM44" s="83">
        <v>1</v>
      </c>
      <c r="AN44" s="89">
        <f t="shared" si="11"/>
        <v>15</v>
      </c>
      <c r="AO44" s="113">
        <f t="shared" si="12"/>
        <v>1</v>
      </c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  <c r="DB44" s="18"/>
      <c r="DC44" s="18"/>
      <c r="DD44" s="18"/>
      <c r="DE44" s="18"/>
      <c r="DF44" s="18"/>
      <c r="DG44" s="18"/>
    </row>
    <row r="45" spans="1:111" s="58" customFormat="1" ht="30.75" customHeight="1">
      <c r="A45" s="114">
        <v>25</v>
      </c>
      <c r="B45" s="49" t="s">
        <v>34</v>
      </c>
      <c r="C45" s="115" t="s">
        <v>65</v>
      </c>
      <c r="D45" s="116"/>
      <c r="E45" s="116">
        <v>5</v>
      </c>
      <c r="F45" s="117"/>
      <c r="G45" s="117"/>
      <c r="H45" s="117"/>
      <c r="I45" s="117"/>
      <c r="J45" s="117"/>
      <c r="K45" s="118"/>
      <c r="L45" s="117"/>
      <c r="M45" s="117"/>
      <c r="N45" s="117"/>
      <c r="O45" s="117"/>
      <c r="P45" s="117"/>
      <c r="Q45" s="117"/>
      <c r="R45" s="117">
        <f t="shared" si="8"/>
        <v>5</v>
      </c>
      <c r="S45" s="117">
        <f>SUM(D45:Q45)</f>
        <v>5</v>
      </c>
      <c r="T45" s="119" t="s">
        <v>36</v>
      </c>
      <c r="U45" s="120">
        <v>0.5</v>
      </c>
      <c r="V45" s="116"/>
      <c r="W45" s="121">
        <v>5</v>
      </c>
      <c r="X45" s="116"/>
      <c r="Y45" s="116"/>
      <c r="Z45" s="116"/>
      <c r="AA45" s="116"/>
      <c r="AB45" s="116"/>
      <c r="AC45" s="116"/>
      <c r="AD45" s="117"/>
      <c r="AE45" s="117"/>
      <c r="AF45" s="117"/>
      <c r="AG45" s="117"/>
      <c r="AH45" s="117"/>
      <c r="AI45" s="117"/>
      <c r="AJ45" s="117">
        <f t="shared" si="9"/>
        <v>5</v>
      </c>
      <c r="AK45" s="117">
        <f t="shared" si="10"/>
        <v>5</v>
      </c>
      <c r="AL45" s="119" t="s">
        <v>36</v>
      </c>
      <c r="AM45" s="122">
        <v>0.5</v>
      </c>
      <c r="AN45" s="123">
        <f t="shared" si="11"/>
        <v>10</v>
      </c>
      <c r="AO45" s="124">
        <f t="shared" si="12"/>
        <v>1</v>
      </c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57"/>
      <c r="BM45" s="57"/>
      <c r="BN45" s="57"/>
      <c r="BO45" s="57"/>
      <c r="BP45" s="57"/>
      <c r="BQ45" s="57"/>
      <c r="BR45" s="57"/>
      <c r="BS45" s="57"/>
      <c r="BT45" s="57"/>
      <c r="BU45" s="57"/>
      <c r="BV45" s="57"/>
      <c r="BW45" s="57"/>
      <c r="BX45" s="57"/>
      <c r="BY45" s="57"/>
      <c r="BZ45" s="57"/>
      <c r="CA45" s="57"/>
      <c r="CB45" s="57"/>
      <c r="CC45" s="57"/>
      <c r="CD45" s="57"/>
      <c r="CE45" s="57"/>
      <c r="CF45" s="57"/>
      <c r="CG45" s="57"/>
      <c r="CH45" s="57"/>
      <c r="CI45" s="57"/>
      <c r="CJ45" s="57"/>
      <c r="CK45" s="57"/>
      <c r="CL45" s="57"/>
      <c r="CM45" s="57"/>
      <c r="CN45" s="57"/>
      <c r="CO45" s="57"/>
      <c r="CP45" s="57"/>
      <c r="CQ45" s="57"/>
      <c r="CR45" s="57"/>
      <c r="CS45" s="57"/>
      <c r="CT45" s="57"/>
      <c r="CU45" s="57"/>
      <c r="CV45" s="57"/>
      <c r="CW45" s="57"/>
      <c r="CX45" s="57"/>
      <c r="CY45" s="57"/>
      <c r="CZ45" s="57"/>
      <c r="DA45" s="57"/>
      <c r="DB45" s="57"/>
      <c r="DC45" s="57"/>
      <c r="DD45" s="57"/>
      <c r="DE45" s="57"/>
      <c r="DF45" s="57"/>
      <c r="DG45" s="57"/>
    </row>
    <row r="46" spans="1:41" s="125" customFormat="1" ht="29.25" customHeight="1">
      <c r="A46" s="379" t="s">
        <v>66</v>
      </c>
      <c r="B46" s="379"/>
      <c r="C46" s="379"/>
      <c r="D46" s="380"/>
      <c r="E46" s="380"/>
      <c r="F46" s="380"/>
      <c r="G46" s="380"/>
      <c r="H46" s="380"/>
      <c r="I46" s="380"/>
      <c r="J46" s="380"/>
      <c r="K46" s="380"/>
      <c r="L46" s="380"/>
      <c r="M46" s="380"/>
      <c r="N46" s="380"/>
      <c r="O46" s="380"/>
      <c r="P46" s="380"/>
      <c r="Q46" s="380"/>
      <c r="R46" s="380"/>
      <c r="S46" s="380"/>
      <c r="T46" s="380"/>
      <c r="U46" s="380"/>
      <c r="V46" s="380"/>
      <c r="W46" s="380"/>
      <c r="X46" s="380"/>
      <c r="Y46" s="380"/>
      <c r="Z46" s="380"/>
      <c r="AA46" s="380"/>
      <c r="AB46" s="380"/>
      <c r="AC46" s="380"/>
      <c r="AD46" s="380"/>
      <c r="AE46" s="380"/>
      <c r="AF46" s="380"/>
      <c r="AG46" s="380"/>
      <c r="AH46" s="380"/>
      <c r="AI46" s="380"/>
      <c r="AJ46" s="380"/>
      <c r="AK46" s="380"/>
      <c r="AL46" s="380"/>
      <c r="AM46" s="380"/>
      <c r="AN46" s="380"/>
      <c r="AO46" s="380"/>
    </row>
    <row r="47" spans="1:111" s="132" customFormat="1" ht="38.25" customHeight="1">
      <c r="A47" s="25">
        <v>26</v>
      </c>
      <c r="B47" s="126" t="s">
        <v>34</v>
      </c>
      <c r="C47" s="127" t="s">
        <v>67</v>
      </c>
      <c r="D47" s="128"/>
      <c r="E47" s="1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>
        <f>SUM(D47:O47)</f>
        <v>0</v>
      </c>
      <c r="S47" s="29">
        <f>SUM(D47:Q47)</f>
        <v>0</v>
      </c>
      <c r="T47" s="30"/>
      <c r="U47" s="31"/>
      <c r="V47" s="28"/>
      <c r="W47" s="28"/>
      <c r="X47" s="28"/>
      <c r="Y47" s="28"/>
      <c r="Z47" s="28"/>
      <c r="AA47" s="28"/>
      <c r="AB47" s="28"/>
      <c r="AC47" s="28"/>
      <c r="AD47" s="29"/>
      <c r="AE47" s="29"/>
      <c r="AF47" s="29"/>
      <c r="AG47" s="29"/>
      <c r="AH47" s="29"/>
      <c r="AI47" s="40"/>
      <c r="AJ47" s="63">
        <f>SUM(V47:AG47)</f>
        <v>0</v>
      </c>
      <c r="AK47" s="40">
        <f>SUM(V47:AI47)</f>
        <v>0</v>
      </c>
      <c r="AL47" s="30" t="s">
        <v>36</v>
      </c>
      <c r="AM47" s="68">
        <v>3.5</v>
      </c>
      <c r="AN47" s="130">
        <f>SUM(S47,AK47)</f>
        <v>0</v>
      </c>
      <c r="AO47" s="131">
        <f>SUM(U47,AM47)</f>
        <v>3.5</v>
      </c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</row>
    <row r="48" spans="1:41" ht="15" customHeight="1">
      <c r="A48" s="381" t="s">
        <v>68</v>
      </c>
      <c r="B48" s="381"/>
      <c r="C48" s="381"/>
      <c r="D48" s="133">
        <f aca="true" t="shared" si="13" ref="D48:S48">SUM(D19:D47)</f>
        <v>130</v>
      </c>
      <c r="E48" s="134">
        <f t="shared" si="13"/>
        <v>20</v>
      </c>
      <c r="F48" s="135">
        <f t="shared" si="13"/>
        <v>135</v>
      </c>
      <c r="G48" s="136">
        <f t="shared" si="13"/>
        <v>0</v>
      </c>
      <c r="H48" s="136">
        <f t="shared" si="13"/>
        <v>0</v>
      </c>
      <c r="I48" s="136">
        <f t="shared" si="13"/>
        <v>0</v>
      </c>
      <c r="J48" s="136">
        <f t="shared" si="13"/>
        <v>0</v>
      </c>
      <c r="K48" s="136">
        <f t="shared" si="13"/>
        <v>0</v>
      </c>
      <c r="L48" s="136">
        <f t="shared" si="13"/>
        <v>0</v>
      </c>
      <c r="M48" s="136">
        <f t="shared" si="13"/>
        <v>0</v>
      </c>
      <c r="N48" s="136">
        <f t="shared" si="13"/>
        <v>0</v>
      </c>
      <c r="O48" s="136">
        <f t="shared" si="13"/>
        <v>0</v>
      </c>
      <c r="P48" s="136">
        <f t="shared" si="13"/>
        <v>60</v>
      </c>
      <c r="Q48" s="136">
        <f t="shared" si="13"/>
        <v>0</v>
      </c>
      <c r="R48" s="136">
        <f t="shared" si="13"/>
        <v>285</v>
      </c>
      <c r="S48" s="136">
        <f t="shared" si="13"/>
        <v>345</v>
      </c>
      <c r="T48" s="136"/>
      <c r="U48" s="136">
        <f>SUM(U19:U47)</f>
        <v>30</v>
      </c>
      <c r="V48" s="136">
        <f aca="true" t="shared" si="14" ref="V48:AM48">SUM(SUM(V19:V37),SUM(V40:V47))</f>
        <v>100</v>
      </c>
      <c r="W48" s="136">
        <f t="shared" si="14"/>
        <v>20</v>
      </c>
      <c r="X48" s="136">
        <f t="shared" si="14"/>
        <v>140</v>
      </c>
      <c r="Y48" s="136">
        <f t="shared" si="14"/>
        <v>15</v>
      </c>
      <c r="Z48" s="136">
        <f t="shared" si="14"/>
        <v>0</v>
      </c>
      <c r="AA48" s="136">
        <f t="shared" si="14"/>
        <v>0</v>
      </c>
      <c r="AB48" s="136">
        <f t="shared" si="14"/>
        <v>0</v>
      </c>
      <c r="AC48" s="136">
        <f t="shared" si="14"/>
        <v>0</v>
      </c>
      <c r="AD48" s="136">
        <f t="shared" si="14"/>
        <v>0</v>
      </c>
      <c r="AE48" s="136">
        <f t="shared" si="14"/>
        <v>30</v>
      </c>
      <c r="AF48" s="136">
        <f t="shared" si="14"/>
        <v>0</v>
      </c>
      <c r="AG48" s="136">
        <f t="shared" si="14"/>
        <v>0</v>
      </c>
      <c r="AH48" s="136">
        <f t="shared" si="14"/>
        <v>40</v>
      </c>
      <c r="AI48" s="136">
        <f t="shared" si="14"/>
        <v>0</v>
      </c>
      <c r="AJ48" s="136">
        <f t="shared" si="14"/>
        <v>305</v>
      </c>
      <c r="AK48" s="136">
        <f t="shared" si="14"/>
        <v>345</v>
      </c>
      <c r="AL48" s="136">
        <f t="shared" si="14"/>
        <v>0</v>
      </c>
      <c r="AM48" s="137">
        <f t="shared" si="14"/>
        <v>30</v>
      </c>
      <c r="AN48" s="138">
        <f>SUM(S48,AK48)</f>
        <v>690</v>
      </c>
      <c r="AO48" s="139">
        <f>SUM(U48,AM48)</f>
        <v>60</v>
      </c>
    </row>
    <row r="49" spans="1:41" s="5" customFormat="1" ht="15.75">
      <c r="A49" s="40"/>
      <c r="B49" s="40"/>
      <c r="C49" s="140" t="s">
        <v>69</v>
      </c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</row>
    <row r="50" spans="1:41" s="5" customFormat="1" ht="15.75">
      <c r="A50" s="40"/>
      <c r="B50" s="40"/>
      <c r="C50" s="140" t="s">
        <v>70</v>
      </c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</row>
    <row r="51" spans="1:41" s="5" customFormat="1" ht="15.75">
      <c r="A51" s="18"/>
      <c r="B51" s="18"/>
      <c r="C51" s="141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</row>
    <row r="52" spans="1:41" s="5" customFormat="1" ht="15">
      <c r="A52" s="18"/>
      <c r="B52" s="18"/>
      <c r="C52" s="142" t="s">
        <v>71</v>
      </c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43"/>
      <c r="AO52" s="18"/>
    </row>
    <row r="53" spans="1:41" s="5" customFormat="1" ht="15">
      <c r="A53" s="18"/>
      <c r="B53" s="18"/>
      <c r="C53" s="144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43"/>
      <c r="AO53" s="18"/>
    </row>
    <row r="54" spans="1:41" s="5" customFormat="1" ht="15">
      <c r="A54" s="18"/>
      <c r="B54" s="18"/>
      <c r="C54" s="144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43"/>
      <c r="AO54" s="18"/>
    </row>
    <row r="55" s="5" customFormat="1" ht="15">
      <c r="C55" s="6"/>
    </row>
    <row r="56" spans="3:38" s="5" customFormat="1" ht="15">
      <c r="C56" s="145">
        <v>44741</v>
      </c>
      <c r="O56" s="5" t="s">
        <v>72</v>
      </c>
      <c r="AF56" s="382" t="s">
        <v>73</v>
      </c>
      <c r="AG56" s="382"/>
      <c r="AH56" s="382"/>
      <c r="AI56" s="382"/>
      <c r="AJ56" s="382"/>
      <c r="AK56" s="382"/>
      <c r="AL56" s="382"/>
    </row>
    <row r="57" spans="3:38" s="5" customFormat="1" ht="12.75">
      <c r="C57" s="146" t="s">
        <v>74</v>
      </c>
      <c r="M57" s="147"/>
      <c r="O57" s="383" t="s">
        <v>75</v>
      </c>
      <c r="P57" s="383"/>
      <c r="Q57" s="383"/>
      <c r="R57" s="383"/>
      <c r="S57" s="383"/>
      <c r="T57" s="383"/>
      <c r="U57" s="383"/>
      <c r="AF57" s="383" t="s">
        <v>76</v>
      </c>
      <c r="AG57" s="383"/>
      <c r="AH57" s="383"/>
      <c r="AI57" s="383"/>
      <c r="AJ57" s="383"/>
      <c r="AK57" s="383"/>
      <c r="AL57" s="383"/>
    </row>
    <row r="58" s="5" customFormat="1" ht="15">
      <c r="C58" s="6"/>
    </row>
  </sheetData>
  <sheetProtection selectLockedCells="1" selectUnlockedCells="1"/>
  <mergeCells count="22">
    <mergeCell ref="AJ2:AN2"/>
    <mergeCell ref="AJ4:AN4"/>
    <mergeCell ref="A6:AO6"/>
    <mergeCell ref="O7:U7"/>
    <mergeCell ref="A16:A17"/>
    <mergeCell ref="C16:C17"/>
    <mergeCell ref="D16:U16"/>
    <mergeCell ref="V16:AM16"/>
    <mergeCell ref="AN16:AN17"/>
    <mergeCell ref="AO16:AO17"/>
    <mergeCell ref="A18:C18"/>
    <mergeCell ref="D18:AO18"/>
    <mergeCell ref="A25:C25"/>
    <mergeCell ref="D25:AO25"/>
    <mergeCell ref="A39:C39"/>
    <mergeCell ref="D39:AO39"/>
    <mergeCell ref="A46:C46"/>
    <mergeCell ref="D46:AO46"/>
    <mergeCell ref="A48:C48"/>
    <mergeCell ref="AF56:AL56"/>
    <mergeCell ref="O57:U57"/>
    <mergeCell ref="AF57:AL57"/>
  </mergeCells>
  <dataValidations count="1">
    <dataValidation type="list" allowBlank="1" showInputMessage="1" showErrorMessage="1" sqref="B19:B24 B26:B38 B40:B47">
      <formula1>RodzajeZajec</formula1>
      <formula2>0</formula2>
    </dataValidation>
  </dataValidations>
  <printOptions horizontalCentered="1"/>
  <pageMargins left="0" right="0" top="0.9840277777777777" bottom="0.39305555555555555" header="0.5118055555555555" footer="0.19652777777777777"/>
  <pageSetup fitToHeight="1" fitToWidth="1" horizontalDpi="300" verticalDpi="300" orientation="landscape" paperSize="9" scale="31" r:id="rId2"/>
  <headerFooter alignWithMargins="0">
    <oddFooter>&amp;R&amp;P/&amp;N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54"/>
  <sheetViews>
    <sheetView showZeros="0" view="pageBreakPreview" zoomScaleNormal="130" zoomScaleSheetLayoutView="100" zoomScalePageLayoutView="0" workbookViewId="0" topLeftCell="B1">
      <selection activeCell="B1" sqref="B1"/>
    </sheetView>
  </sheetViews>
  <sheetFormatPr defaultColWidth="11.421875" defaultRowHeight="12.75"/>
  <cols>
    <col min="1" max="1" width="4.140625" style="57" customWidth="1"/>
    <col min="2" max="2" width="12.7109375" style="57" customWidth="1"/>
    <col min="3" max="3" width="37.8515625" style="148" customWidth="1"/>
    <col min="4" max="4" width="7.140625" style="57" customWidth="1"/>
    <col min="5" max="17" width="5.7109375" style="57" customWidth="1"/>
    <col min="18" max="18" width="7.421875" style="57" customWidth="1"/>
    <col min="19" max="19" width="7.7109375" style="57" customWidth="1"/>
    <col min="20" max="20" width="9.140625" style="57" customWidth="1"/>
    <col min="21" max="21" width="7.00390625" style="149" customWidth="1"/>
    <col min="22" max="22" width="7.00390625" style="57" customWidth="1"/>
    <col min="23" max="32" width="5.7109375" style="57" customWidth="1"/>
    <col min="33" max="33" width="4.140625" style="57" customWidth="1"/>
    <col min="34" max="34" width="7.7109375" style="57" customWidth="1"/>
    <col min="35" max="35" width="5.7109375" style="57" customWidth="1"/>
    <col min="36" max="37" width="7.7109375" style="57" customWidth="1"/>
    <col min="38" max="38" width="11.140625" style="57" customWidth="1"/>
    <col min="39" max="39" width="5.7109375" style="57" customWidth="1"/>
    <col min="40" max="40" width="7.421875" style="57" customWidth="1"/>
    <col min="41" max="41" width="6.7109375" style="57" customWidth="1"/>
    <col min="42" max="16384" width="11.421875" style="57" customWidth="1"/>
  </cols>
  <sheetData>
    <row r="1" spans="36:40" ht="15">
      <c r="AJ1" s="1"/>
      <c r="AK1" s="1"/>
      <c r="AL1" s="1"/>
      <c r="AM1" s="7"/>
      <c r="AN1" s="1"/>
    </row>
    <row r="2" spans="36:40" ht="15">
      <c r="AJ2" s="390"/>
      <c r="AK2" s="390"/>
      <c r="AL2" s="390"/>
      <c r="AM2" s="390"/>
      <c r="AN2" s="390"/>
    </row>
    <row r="3" spans="36:40" ht="15">
      <c r="AJ3" s="1"/>
      <c r="AK3" s="1"/>
      <c r="AL3" s="1"/>
      <c r="AM3" s="7"/>
      <c r="AN3" s="1"/>
    </row>
    <row r="4" spans="36:40" ht="15">
      <c r="AJ4" s="390"/>
      <c r="AK4" s="390"/>
      <c r="AL4" s="390"/>
      <c r="AM4" s="390"/>
      <c r="AN4" s="390"/>
    </row>
    <row r="5" ht="15"/>
    <row r="6" spans="1:41" s="151" customFormat="1" ht="19.5" customHeight="1">
      <c r="A6" s="407" t="s">
        <v>77</v>
      </c>
      <c r="B6" s="407"/>
      <c r="C6" s="407"/>
      <c r="D6" s="407"/>
      <c r="E6" s="407"/>
      <c r="F6" s="407"/>
      <c r="G6" s="407"/>
      <c r="H6" s="407"/>
      <c r="I6" s="407"/>
      <c r="J6" s="407"/>
      <c r="K6" s="407"/>
      <c r="L6" s="407"/>
      <c r="M6" s="407"/>
      <c r="N6" s="407"/>
      <c r="O6" s="407"/>
      <c r="P6" s="407"/>
      <c r="Q6" s="407"/>
      <c r="R6" s="407"/>
      <c r="S6" s="407"/>
      <c r="T6" s="407"/>
      <c r="U6" s="407"/>
      <c r="V6" s="407"/>
      <c r="W6" s="407"/>
      <c r="X6" s="407"/>
      <c r="Y6" s="407"/>
      <c r="Z6" s="407"/>
      <c r="AA6" s="407"/>
      <c r="AB6" s="407"/>
      <c r="AC6" s="407"/>
      <c r="AD6" s="407"/>
      <c r="AE6" s="407"/>
      <c r="AF6" s="407"/>
      <c r="AG6" s="407"/>
      <c r="AH6" s="407"/>
      <c r="AI6" s="407"/>
      <c r="AJ6" s="407"/>
      <c r="AK6" s="407"/>
      <c r="AL6" s="407"/>
      <c r="AM6" s="407"/>
      <c r="AN6" s="407"/>
      <c r="AO6" s="407"/>
    </row>
    <row r="7" spans="1:41" s="151" customFormat="1" ht="19.5" customHeight="1">
      <c r="A7" s="152"/>
      <c r="B7" s="152"/>
      <c r="C7" s="148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408"/>
      <c r="Q7" s="408"/>
      <c r="R7" s="408"/>
      <c r="S7" s="408"/>
      <c r="T7" s="408"/>
      <c r="U7" s="408"/>
      <c r="V7" s="408"/>
      <c r="W7" s="152"/>
      <c r="X7" s="152"/>
      <c r="Y7" s="152"/>
      <c r="Z7" s="152"/>
      <c r="AA7" s="152"/>
      <c r="AB7" s="152"/>
      <c r="AC7" s="152"/>
      <c r="AD7" s="152"/>
      <c r="AE7" s="152"/>
      <c r="AF7" s="152"/>
      <c r="AG7" s="152"/>
      <c r="AH7" s="152"/>
      <c r="AI7" s="152"/>
      <c r="AJ7" s="152"/>
      <c r="AK7" s="152"/>
      <c r="AL7" s="152"/>
      <c r="AM7" s="152"/>
      <c r="AN7" s="152"/>
      <c r="AO7" s="152"/>
    </row>
    <row r="8" ht="15">
      <c r="N8" s="57" t="s">
        <v>2</v>
      </c>
    </row>
    <row r="9" spans="1:21" s="153" customFormat="1" ht="15" customHeight="1">
      <c r="A9" s="12" t="s">
        <v>1</v>
      </c>
      <c r="B9" s="13"/>
      <c r="C9" s="12"/>
      <c r="U9" s="154"/>
    </row>
    <row r="10" spans="1:21" s="153" customFormat="1" ht="15" customHeight="1">
      <c r="A10" s="12" t="s">
        <v>3</v>
      </c>
      <c r="B10" s="13"/>
      <c r="C10" s="12"/>
      <c r="N10" s="155" t="s">
        <v>78</v>
      </c>
      <c r="U10" s="154"/>
    </row>
    <row r="11" spans="1:21" s="153" customFormat="1" ht="15" customHeight="1">
      <c r="A11" s="12" t="s">
        <v>79</v>
      </c>
      <c r="B11" s="13"/>
      <c r="C11" s="12"/>
      <c r="U11" s="154"/>
    </row>
    <row r="12" spans="1:21" s="153" customFormat="1" ht="15" customHeight="1">
      <c r="A12" s="12" t="s">
        <v>5</v>
      </c>
      <c r="B12" s="13"/>
      <c r="C12" s="12"/>
      <c r="U12" s="154"/>
    </row>
    <row r="13" spans="1:3" ht="15" customHeight="1">
      <c r="A13" s="16" t="s">
        <v>6</v>
      </c>
      <c r="B13" s="17"/>
      <c r="C13" s="18"/>
    </row>
    <row r="14" ht="15"/>
    <row r="15" ht="15"/>
    <row r="16" spans="1:41" ht="13.5" customHeight="1">
      <c r="A16" s="409" t="s">
        <v>7</v>
      </c>
      <c r="B16" s="156"/>
      <c r="C16" s="410" t="s">
        <v>8</v>
      </c>
      <c r="D16" s="411" t="s">
        <v>9</v>
      </c>
      <c r="E16" s="411"/>
      <c r="F16" s="411"/>
      <c r="G16" s="411"/>
      <c r="H16" s="411"/>
      <c r="I16" s="411"/>
      <c r="J16" s="411"/>
      <c r="K16" s="411"/>
      <c r="L16" s="411"/>
      <c r="M16" s="411"/>
      <c r="N16" s="411"/>
      <c r="O16" s="411"/>
      <c r="P16" s="411"/>
      <c r="Q16" s="411"/>
      <c r="R16" s="411"/>
      <c r="S16" s="411"/>
      <c r="T16" s="411"/>
      <c r="U16" s="411"/>
      <c r="V16" s="411" t="s">
        <v>10</v>
      </c>
      <c r="W16" s="411"/>
      <c r="X16" s="411"/>
      <c r="Y16" s="411"/>
      <c r="Z16" s="411"/>
      <c r="AA16" s="411"/>
      <c r="AB16" s="411"/>
      <c r="AC16" s="411"/>
      <c r="AD16" s="411"/>
      <c r="AE16" s="411"/>
      <c r="AF16" s="411"/>
      <c r="AG16" s="411"/>
      <c r="AH16" s="411"/>
      <c r="AI16" s="411"/>
      <c r="AJ16" s="411"/>
      <c r="AK16" s="411"/>
      <c r="AL16" s="411"/>
      <c r="AM16" s="411"/>
      <c r="AN16" s="412" t="s">
        <v>11</v>
      </c>
      <c r="AO16" s="412" t="s">
        <v>12</v>
      </c>
    </row>
    <row r="17" spans="1:41" ht="258.75">
      <c r="A17" s="409"/>
      <c r="B17" s="157" t="s">
        <v>13</v>
      </c>
      <c r="C17" s="410"/>
      <c r="D17" s="158" t="s">
        <v>14</v>
      </c>
      <c r="E17" s="159" t="s">
        <v>15</v>
      </c>
      <c r="F17" s="160" t="s">
        <v>16</v>
      </c>
      <c r="G17" s="160" t="s">
        <v>17</v>
      </c>
      <c r="H17" s="160" t="s">
        <v>18</v>
      </c>
      <c r="I17" s="160" t="s">
        <v>19</v>
      </c>
      <c r="J17" s="160" t="s">
        <v>20</v>
      </c>
      <c r="K17" s="160" t="s">
        <v>21</v>
      </c>
      <c r="L17" s="160" t="s">
        <v>22</v>
      </c>
      <c r="M17" s="160" t="s">
        <v>23</v>
      </c>
      <c r="N17" s="160" t="s">
        <v>24</v>
      </c>
      <c r="O17" s="160" t="s">
        <v>25</v>
      </c>
      <c r="P17" s="160" t="s">
        <v>26</v>
      </c>
      <c r="Q17" s="160" t="s">
        <v>27</v>
      </c>
      <c r="R17" s="160" t="s">
        <v>28</v>
      </c>
      <c r="S17" s="160" t="s">
        <v>29</v>
      </c>
      <c r="T17" s="160" t="s">
        <v>30</v>
      </c>
      <c r="U17" s="161" t="s">
        <v>31</v>
      </c>
      <c r="V17" s="159" t="s">
        <v>14</v>
      </c>
      <c r="W17" s="159" t="s">
        <v>15</v>
      </c>
      <c r="X17" s="159" t="s">
        <v>16</v>
      </c>
      <c r="Y17" s="159" t="s">
        <v>17</v>
      </c>
      <c r="Z17" s="159" t="s">
        <v>18</v>
      </c>
      <c r="AA17" s="159" t="s">
        <v>19</v>
      </c>
      <c r="AB17" s="159" t="s">
        <v>20</v>
      </c>
      <c r="AC17" s="160" t="s">
        <v>32</v>
      </c>
      <c r="AD17" s="160" t="s">
        <v>22</v>
      </c>
      <c r="AE17" s="160" t="s">
        <v>23</v>
      </c>
      <c r="AF17" s="160" t="s">
        <v>24</v>
      </c>
      <c r="AG17" s="160" t="s">
        <v>25</v>
      </c>
      <c r="AH17" s="160" t="s">
        <v>26</v>
      </c>
      <c r="AI17" s="160" t="s">
        <v>27</v>
      </c>
      <c r="AJ17" s="160" t="s">
        <v>28</v>
      </c>
      <c r="AK17" s="160" t="s">
        <v>29</v>
      </c>
      <c r="AL17" s="160" t="s">
        <v>30</v>
      </c>
      <c r="AM17" s="162" t="s">
        <v>31</v>
      </c>
      <c r="AN17" s="412"/>
      <c r="AO17" s="412"/>
    </row>
    <row r="18" spans="1:41" ht="24" customHeight="1">
      <c r="A18" s="403" t="s">
        <v>33</v>
      </c>
      <c r="B18" s="403"/>
      <c r="C18" s="403"/>
      <c r="D18" s="404"/>
      <c r="E18" s="404"/>
      <c r="F18" s="404"/>
      <c r="G18" s="404"/>
      <c r="H18" s="404"/>
      <c r="I18" s="404"/>
      <c r="J18" s="404"/>
      <c r="K18" s="404"/>
      <c r="L18" s="404"/>
      <c r="M18" s="404"/>
      <c r="N18" s="404"/>
      <c r="O18" s="404"/>
      <c r="P18" s="404"/>
      <c r="Q18" s="404"/>
      <c r="R18" s="404"/>
      <c r="S18" s="404"/>
      <c r="T18" s="404"/>
      <c r="U18" s="404"/>
      <c r="V18" s="404"/>
      <c r="W18" s="404"/>
      <c r="X18" s="404"/>
      <c r="Y18" s="404"/>
      <c r="Z18" s="404"/>
      <c r="AA18" s="404"/>
      <c r="AB18" s="404"/>
      <c r="AC18" s="404"/>
      <c r="AD18" s="404"/>
      <c r="AE18" s="404"/>
      <c r="AF18" s="404"/>
      <c r="AG18" s="404"/>
      <c r="AH18" s="404"/>
      <c r="AI18" s="404"/>
      <c r="AJ18" s="404"/>
      <c r="AK18" s="404"/>
      <c r="AL18" s="404"/>
      <c r="AM18" s="404"/>
      <c r="AN18" s="404"/>
      <c r="AO18" s="404"/>
    </row>
    <row r="19" spans="1:41" ht="29.25" customHeight="1">
      <c r="A19" s="163">
        <v>1</v>
      </c>
      <c r="B19" s="164" t="s">
        <v>34</v>
      </c>
      <c r="C19" s="165" t="s">
        <v>80</v>
      </c>
      <c r="D19" s="166">
        <v>20</v>
      </c>
      <c r="E19" s="167"/>
      <c r="F19" s="168">
        <v>20</v>
      </c>
      <c r="G19" s="168"/>
      <c r="H19" s="168"/>
      <c r="I19" s="168"/>
      <c r="J19" s="168"/>
      <c r="K19" s="169"/>
      <c r="L19" s="168"/>
      <c r="M19" s="168"/>
      <c r="N19" s="168"/>
      <c r="O19" s="168"/>
      <c r="P19" s="168"/>
      <c r="Q19" s="168"/>
      <c r="R19" s="168">
        <f>SUM(D19:O19)</f>
        <v>40</v>
      </c>
      <c r="S19" s="168">
        <f>SUM(D19:Q19)</f>
        <v>40</v>
      </c>
      <c r="T19" s="170" t="s">
        <v>36</v>
      </c>
      <c r="U19" s="171">
        <v>3</v>
      </c>
      <c r="V19" s="167"/>
      <c r="W19" s="167"/>
      <c r="X19" s="167"/>
      <c r="Y19" s="167"/>
      <c r="Z19" s="167"/>
      <c r="AA19" s="167"/>
      <c r="AB19" s="167"/>
      <c r="AC19" s="167"/>
      <c r="AD19" s="168"/>
      <c r="AE19" s="168"/>
      <c r="AF19" s="168"/>
      <c r="AG19" s="168"/>
      <c r="AH19" s="168"/>
      <c r="AI19" s="168"/>
      <c r="AJ19" s="168">
        <f>SUM(V19:AG19)</f>
        <v>0</v>
      </c>
      <c r="AK19" s="168">
        <f>SUM(V19:AI19)</f>
        <v>0</v>
      </c>
      <c r="AL19" s="170"/>
      <c r="AM19" s="172"/>
      <c r="AN19" s="173">
        <f>SUM(S19,AK19)</f>
        <v>40</v>
      </c>
      <c r="AO19" s="174">
        <f>SUM(U19,AM19)</f>
        <v>3</v>
      </c>
    </row>
    <row r="20" spans="1:41" ht="29.25" customHeight="1">
      <c r="A20" s="175">
        <v>2</v>
      </c>
      <c r="B20" s="176" t="s">
        <v>34</v>
      </c>
      <c r="C20" s="177" t="s">
        <v>41</v>
      </c>
      <c r="D20" s="178"/>
      <c r="E20" s="179"/>
      <c r="F20" s="180"/>
      <c r="G20" s="180"/>
      <c r="H20" s="180"/>
      <c r="I20" s="180"/>
      <c r="J20" s="180"/>
      <c r="K20" s="180"/>
      <c r="L20" s="180"/>
      <c r="M20" s="180">
        <v>30</v>
      </c>
      <c r="N20" s="180"/>
      <c r="O20" s="180"/>
      <c r="P20" s="180"/>
      <c r="Q20" s="180"/>
      <c r="R20" s="180">
        <f>SUM(D20:O20)</f>
        <v>30</v>
      </c>
      <c r="S20" s="180">
        <f>SUM(D20:Q20)</f>
        <v>30</v>
      </c>
      <c r="T20" s="181" t="s">
        <v>36</v>
      </c>
      <c r="U20" s="182">
        <v>2</v>
      </c>
      <c r="V20" s="179"/>
      <c r="W20" s="179"/>
      <c r="X20" s="179"/>
      <c r="Y20" s="179"/>
      <c r="Z20" s="179"/>
      <c r="AA20" s="179"/>
      <c r="AB20" s="179"/>
      <c r="AC20" s="179"/>
      <c r="AD20" s="180"/>
      <c r="AE20" s="180">
        <v>30</v>
      </c>
      <c r="AF20" s="180"/>
      <c r="AG20" s="180"/>
      <c r="AH20" s="180"/>
      <c r="AI20" s="180"/>
      <c r="AJ20" s="180">
        <f>SUM(V20:AG20)</f>
        <v>30</v>
      </c>
      <c r="AK20" s="180">
        <f>SUM(V20:AI20)</f>
        <v>30</v>
      </c>
      <c r="AL20" s="181" t="s">
        <v>45</v>
      </c>
      <c r="AM20" s="183">
        <v>2</v>
      </c>
      <c r="AN20" s="184">
        <f>SUM(S20,AK20)</f>
        <v>60</v>
      </c>
      <c r="AO20" s="185">
        <f>SUM(U20,AM20)</f>
        <v>4</v>
      </c>
    </row>
    <row r="21" spans="1:41" ht="29.25" customHeight="1">
      <c r="A21" s="379" t="s">
        <v>43</v>
      </c>
      <c r="B21" s="379"/>
      <c r="C21" s="379"/>
      <c r="D21" s="405"/>
      <c r="E21" s="405"/>
      <c r="F21" s="405"/>
      <c r="G21" s="405"/>
      <c r="H21" s="405"/>
      <c r="I21" s="405"/>
      <c r="J21" s="405"/>
      <c r="K21" s="405"/>
      <c r="L21" s="405"/>
      <c r="M21" s="405"/>
      <c r="N21" s="405"/>
      <c r="O21" s="405"/>
      <c r="P21" s="405"/>
      <c r="Q21" s="405"/>
      <c r="R21" s="405"/>
      <c r="S21" s="405"/>
      <c r="T21" s="405"/>
      <c r="U21" s="405"/>
      <c r="V21" s="405"/>
      <c r="W21" s="405"/>
      <c r="X21" s="405"/>
      <c r="Y21" s="405"/>
      <c r="Z21" s="405"/>
      <c r="AA21" s="405"/>
      <c r="AB21" s="405"/>
      <c r="AC21" s="405"/>
      <c r="AD21" s="405"/>
      <c r="AE21" s="405"/>
      <c r="AF21" s="405"/>
      <c r="AG21" s="405"/>
      <c r="AH21" s="405"/>
      <c r="AI21" s="405"/>
      <c r="AJ21" s="405"/>
      <c r="AK21" s="405"/>
      <c r="AL21" s="405"/>
      <c r="AM21" s="405"/>
      <c r="AN21" s="405"/>
      <c r="AO21" s="405"/>
    </row>
    <row r="22" spans="1:41" ht="29.25" customHeight="1">
      <c r="A22" s="163">
        <v>3</v>
      </c>
      <c r="B22" s="164" t="s">
        <v>34</v>
      </c>
      <c r="C22" s="186" t="s">
        <v>81</v>
      </c>
      <c r="D22" s="187"/>
      <c r="E22" s="167"/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>
        <f>SUM(D22:O22)</f>
        <v>0</v>
      </c>
      <c r="S22" s="168">
        <f>SUM(D22:Q22)</f>
        <v>0</v>
      </c>
      <c r="T22" s="170"/>
      <c r="U22" s="171"/>
      <c r="V22" s="167">
        <v>15</v>
      </c>
      <c r="W22" s="167"/>
      <c r="X22" s="167">
        <v>5</v>
      </c>
      <c r="Y22" s="167"/>
      <c r="Z22" s="167"/>
      <c r="AA22" s="167"/>
      <c r="AB22" s="167"/>
      <c r="AC22" s="167">
        <v>5</v>
      </c>
      <c r="AD22" s="168"/>
      <c r="AE22" s="168"/>
      <c r="AF22" s="168"/>
      <c r="AG22" s="168"/>
      <c r="AH22" s="168"/>
      <c r="AI22" s="168"/>
      <c r="AJ22" s="168">
        <f>SUM(V22:AG22)</f>
        <v>25</v>
      </c>
      <c r="AK22" s="168">
        <f>SUM(V22:AI22)</f>
        <v>25</v>
      </c>
      <c r="AL22" s="170" t="s">
        <v>36</v>
      </c>
      <c r="AM22" s="188">
        <v>1.5</v>
      </c>
      <c r="AN22" s="189">
        <f aca="true" t="shared" si="0" ref="AN22:AN33">SUM(S22,AK22)</f>
        <v>25</v>
      </c>
      <c r="AO22" s="190">
        <f aca="true" t="shared" si="1" ref="AO22:AO33">SUM(U22,AM22)</f>
        <v>1.5</v>
      </c>
    </row>
    <row r="23" spans="1:41" ht="29.25" customHeight="1">
      <c r="A23" s="191">
        <v>4</v>
      </c>
      <c r="B23" s="192" t="s">
        <v>34</v>
      </c>
      <c r="C23" s="193" t="s">
        <v>82</v>
      </c>
      <c r="D23" s="194"/>
      <c r="E23" s="195"/>
      <c r="F23" s="196"/>
      <c r="G23" s="196"/>
      <c r="H23" s="196"/>
      <c r="I23" s="196"/>
      <c r="J23" s="196"/>
      <c r="K23" s="196"/>
      <c r="L23" s="196"/>
      <c r="M23" s="196"/>
      <c r="N23" s="196"/>
      <c r="O23" s="196"/>
      <c r="P23" s="196"/>
      <c r="Q23" s="196"/>
      <c r="R23" s="196"/>
      <c r="S23" s="196"/>
      <c r="T23" s="197"/>
      <c r="U23" s="198"/>
      <c r="V23" s="195"/>
      <c r="W23" s="195"/>
      <c r="X23" s="195"/>
      <c r="Y23" s="195"/>
      <c r="Z23" s="195"/>
      <c r="AA23" s="195"/>
      <c r="AB23" s="195"/>
      <c r="AC23" s="195"/>
      <c r="AD23" s="196"/>
      <c r="AE23" s="196"/>
      <c r="AF23" s="196"/>
      <c r="AG23" s="196"/>
      <c r="AH23" s="196">
        <v>40</v>
      </c>
      <c r="AI23" s="196"/>
      <c r="AJ23" s="196"/>
      <c r="AK23" s="196">
        <f>SUM(V23:AI23)</f>
        <v>40</v>
      </c>
      <c r="AL23" s="197" t="s">
        <v>36</v>
      </c>
      <c r="AM23" s="199">
        <v>2</v>
      </c>
      <c r="AN23" s="200">
        <f t="shared" si="0"/>
        <v>40</v>
      </c>
      <c r="AO23" s="201">
        <f t="shared" si="1"/>
        <v>2</v>
      </c>
    </row>
    <row r="24" spans="1:41" ht="29.25" customHeight="1">
      <c r="A24" s="191">
        <v>5</v>
      </c>
      <c r="B24" s="192" t="s">
        <v>34</v>
      </c>
      <c r="C24" s="202" t="s">
        <v>83</v>
      </c>
      <c r="D24" s="194"/>
      <c r="E24" s="195"/>
      <c r="F24" s="196"/>
      <c r="G24" s="196"/>
      <c r="H24" s="196"/>
      <c r="I24" s="196"/>
      <c r="J24" s="196"/>
      <c r="K24" s="196"/>
      <c r="L24" s="196"/>
      <c r="M24" s="196"/>
      <c r="N24" s="196"/>
      <c r="O24" s="196"/>
      <c r="P24" s="196"/>
      <c r="Q24" s="196"/>
      <c r="R24" s="196">
        <f>SUM(D24:O24)</f>
        <v>0</v>
      </c>
      <c r="S24" s="196">
        <f>SUM(D24:Q24)</f>
        <v>0</v>
      </c>
      <c r="T24" s="197"/>
      <c r="U24" s="198"/>
      <c r="V24" s="195">
        <v>10</v>
      </c>
      <c r="W24" s="195"/>
      <c r="X24" s="195"/>
      <c r="Y24" s="195"/>
      <c r="Z24" s="195"/>
      <c r="AA24" s="195"/>
      <c r="AB24" s="195"/>
      <c r="AC24" s="195">
        <v>10</v>
      </c>
      <c r="AD24" s="196"/>
      <c r="AE24" s="196"/>
      <c r="AF24" s="196"/>
      <c r="AG24" s="196"/>
      <c r="AH24" s="196"/>
      <c r="AI24" s="197"/>
      <c r="AJ24" s="196">
        <f>SUM(V24:AG24)</f>
        <v>20</v>
      </c>
      <c r="AK24" s="196">
        <f>SUM(V24:AI24)</f>
        <v>20</v>
      </c>
      <c r="AL24" s="197" t="s">
        <v>36</v>
      </c>
      <c r="AM24" s="199">
        <v>1.5</v>
      </c>
      <c r="AN24" s="200">
        <f t="shared" si="0"/>
        <v>20</v>
      </c>
      <c r="AO24" s="201">
        <f t="shared" si="1"/>
        <v>1.5</v>
      </c>
    </row>
    <row r="25" spans="1:41" ht="29.25" customHeight="1">
      <c r="A25" s="191">
        <v>6</v>
      </c>
      <c r="B25" s="192" t="s">
        <v>34</v>
      </c>
      <c r="C25" s="202" t="s">
        <v>84</v>
      </c>
      <c r="D25" s="194"/>
      <c r="E25" s="196"/>
      <c r="F25" s="196"/>
      <c r="G25" s="195"/>
      <c r="H25" s="196"/>
      <c r="I25" s="196"/>
      <c r="J25" s="196"/>
      <c r="K25" s="196"/>
      <c r="L25" s="196"/>
      <c r="M25" s="196"/>
      <c r="N25" s="196"/>
      <c r="O25" s="196"/>
      <c r="P25" s="196"/>
      <c r="Q25" s="196"/>
      <c r="R25" s="196"/>
      <c r="S25" s="196"/>
      <c r="T25" s="197"/>
      <c r="U25" s="198"/>
      <c r="V25" s="195"/>
      <c r="W25" s="195"/>
      <c r="X25" s="195"/>
      <c r="Y25" s="195"/>
      <c r="Z25" s="195"/>
      <c r="AA25" s="195"/>
      <c r="AB25" s="195"/>
      <c r="AC25" s="195"/>
      <c r="AD25" s="196"/>
      <c r="AE25" s="196"/>
      <c r="AF25" s="196"/>
      <c r="AG25" s="196"/>
      <c r="AH25" s="196">
        <v>40</v>
      </c>
      <c r="AI25" s="203"/>
      <c r="AJ25" s="196"/>
      <c r="AK25" s="196">
        <f>SUM(V25:AI25)</f>
        <v>40</v>
      </c>
      <c r="AL25" s="197" t="s">
        <v>36</v>
      </c>
      <c r="AM25" s="199">
        <v>2</v>
      </c>
      <c r="AN25" s="200">
        <f t="shared" si="0"/>
        <v>40</v>
      </c>
      <c r="AO25" s="201">
        <f t="shared" si="1"/>
        <v>2</v>
      </c>
    </row>
    <row r="26" spans="1:41" ht="29.25" customHeight="1">
      <c r="A26" s="191">
        <v>7</v>
      </c>
      <c r="B26" s="192" t="s">
        <v>34</v>
      </c>
      <c r="C26" s="202" t="s">
        <v>85</v>
      </c>
      <c r="D26" s="194">
        <v>15</v>
      </c>
      <c r="E26" s="197"/>
      <c r="F26" s="196">
        <v>15</v>
      </c>
      <c r="G26" s="195"/>
      <c r="H26" s="196"/>
      <c r="I26" s="196"/>
      <c r="J26" s="196"/>
      <c r="K26" s="196"/>
      <c r="L26" s="196"/>
      <c r="M26" s="196"/>
      <c r="N26" s="196"/>
      <c r="O26" s="196"/>
      <c r="P26" s="197"/>
      <c r="Q26" s="196"/>
      <c r="R26" s="196">
        <f>SUM(D26:O26)</f>
        <v>30</v>
      </c>
      <c r="S26" s="196">
        <f>SUM(D26:Q26)</f>
        <v>30</v>
      </c>
      <c r="T26" s="197" t="s">
        <v>45</v>
      </c>
      <c r="U26" s="204">
        <v>1</v>
      </c>
      <c r="V26" s="195"/>
      <c r="W26" s="195"/>
      <c r="X26" s="195"/>
      <c r="Y26" s="195"/>
      <c r="Z26" s="195"/>
      <c r="AA26" s="195"/>
      <c r="AB26" s="195"/>
      <c r="AC26" s="195"/>
      <c r="AD26" s="196"/>
      <c r="AE26" s="196"/>
      <c r="AF26" s="196"/>
      <c r="AG26" s="196"/>
      <c r="AH26" s="196"/>
      <c r="AI26" s="196"/>
      <c r="AJ26" s="196">
        <f>SUM(V26:AG26)</f>
        <v>0</v>
      </c>
      <c r="AK26" s="196">
        <f>SUM(V26:AI26)</f>
        <v>0</v>
      </c>
      <c r="AL26" s="197"/>
      <c r="AM26" s="199"/>
      <c r="AN26" s="200">
        <f t="shared" si="0"/>
        <v>30</v>
      </c>
      <c r="AO26" s="201">
        <f t="shared" si="1"/>
        <v>1</v>
      </c>
    </row>
    <row r="27" spans="1:41" ht="29.25" customHeight="1">
      <c r="A27" s="191">
        <v>8</v>
      </c>
      <c r="B27" s="192" t="s">
        <v>34</v>
      </c>
      <c r="C27" s="202" t="s">
        <v>86</v>
      </c>
      <c r="D27" s="194"/>
      <c r="E27" s="203"/>
      <c r="F27" s="196"/>
      <c r="G27" s="195"/>
      <c r="H27" s="196"/>
      <c r="I27" s="196"/>
      <c r="J27" s="196"/>
      <c r="K27" s="196"/>
      <c r="L27" s="196"/>
      <c r="M27" s="196"/>
      <c r="N27" s="196"/>
      <c r="O27" s="196"/>
      <c r="P27" s="203">
        <v>20</v>
      </c>
      <c r="Q27" s="196"/>
      <c r="R27" s="196"/>
      <c r="S27" s="196">
        <f>SUM(D27:Q27)</f>
        <v>20</v>
      </c>
      <c r="T27" s="197" t="s">
        <v>36</v>
      </c>
      <c r="U27" s="204">
        <v>2</v>
      </c>
      <c r="V27" s="195"/>
      <c r="W27" s="195"/>
      <c r="X27" s="195"/>
      <c r="Y27" s="195"/>
      <c r="Z27" s="195"/>
      <c r="AA27" s="195"/>
      <c r="AB27" s="195"/>
      <c r="AC27" s="195"/>
      <c r="AD27" s="196"/>
      <c r="AE27" s="196"/>
      <c r="AF27" s="196"/>
      <c r="AG27" s="196"/>
      <c r="AH27" s="196"/>
      <c r="AI27" s="196"/>
      <c r="AJ27" s="196"/>
      <c r="AK27" s="196"/>
      <c r="AL27" s="197"/>
      <c r="AM27" s="199"/>
      <c r="AN27" s="200">
        <f t="shared" si="0"/>
        <v>20</v>
      </c>
      <c r="AO27" s="201">
        <f t="shared" si="1"/>
        <v>2</v>
      </c>
    </row>
    <row r="28" spans="1:41" ht="29.25" customHeight="1">
      <c r="A28" s="191">
        <v>9</v>
      </c>
      <c r="B28" s="192" t="s">
        <v>34</v>
      </c>
      <c r="C28" s="202" t="s">
        <v>87</v>
      </c>
      <c r="D28" s="194">
        <v>15</v>
      </c>
      <c r="E28" s="196"/>
      <c r="F28" s="196">
        <v>15</v>
      </c>
      <c r="G28" s="196"/>
      <c r="H28" s="196"/>
      <c r="I28" s="196"/>
      <c r="J28" s="203"/>
      <c r="K28" s="196"/>
      <c r="L28" s="196"/>
      <c r="M28" s="196"/>
      <c r="N28" s="196"/>
      <c r="O28" s="196"/>
      <c r="P28" s="196"/>
      <c r="Q28" s="196"/>
      <c r="R28" s="196">
        <f>SUM(D28:O28)</f>
        <v>30</v>
      </c>
      <c r="S28" s="196">
        <f>SUM(D28:Q28)</f>
        <v>30</v>
      </c>
      <c r="T28" s="197" t="s">
        <v>36</v>
      </c>
      <c r="U28" s="198">
        <v>2</v>
      </c>
      <c r="V28" s="195"/>
      <c r="W28" s="195"/>
      <c r="X28" s="195"/>
      <c r="Y28" s="195"/>
      <c r="Z28" s="195"/>
      <c r="AA28" s="195"/>
      <c r="AB28" s="195"/>
      <c r="AC28" s="195"/>
      <c r="AD28" s="196"/>
      <c r="AE28" s="196"/>
      <c r="AF28" s="196"/>
      <c r="AG28" s="196"/>
      <c r="AH28" s="196"/>
      <c r="AI28" s="196"/>
      <c r="AJ28" s="196">
        <f aca="true" t="shared" si="2" ref="AJ28:AJ33">SUM(V28:AG28)</f>
        <v>0</v>
      </c>
      <c r="AK28" s="196">
        <f aca="true" t="shared" si="3" ref="AK28:AK33">SUM(V28:AI28)</f>
        <v>0</v>
      </c>
      <c r="AL28" s="197"/>
      <c r="AM28" s="199"/>
      <c r="AN28" s="200">
        <f t="shared" si="0"/>
        <v>30</v>
      </c>
      <c r="AO28" s="201">
        <f t="shared" si="1"/>
        <v>2</v>
      </c>
    </row>
    <row r="29" spans="1:41" ht="29.25" customHeight="1">
      <c r="A29" s="191">
        <v>10</v>
      </c>
      <c r="B29" s="192" t="s">
        <v>34</v>
      </c>
      <c r="C29" s="205" t="s">
        <v>88</v>
      </c>
      <c r="D29" s="194"/>
      <c r="E29" s="195"/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196"/>
      <c r="R29" s="196">
        <f>SUM(D29:O29)</f>
        <v>0</v>
      </c>
      <c r="S29" s="196">
        <f>SUM(D29:Q29)</f>
        <v>0</v>
      </c>
      <c r="T29" s="197"/>
      <c r="U29" s="198"/>
      <c r="V29" s="195">
        <v>15</v>
      </c>
      <c r="W29" s="195"/>
      <c r="X29" s="195">
        <v>10</v>
      </c>
      <c r="Y29" s="195"/>
      <c r="Z29" s="195"/>
      <c r="AA29" s="195"/>
      <c r="AB29" s="195"/>
      <c r="AC29" s="195"/>
      <c r="AD29" s="196"/>
      <c r="AE29" s="196"/>
      <c r="AF29" s="196"/>
      <c r="AG29" s="196"/>
      <c r="AH29" s="196"/>
      <c r="AI29" s="196"/>
      <c r="AJ29" s="196">
        <f t="shared" si="2"/>
        <v>25</v>
      </c>
      <c r="AK29" s="196">
        <f t="shared" si="3"/>
        <v>25</v>
      </c>
      <c r="AL29" s="197" t="s">
        <v>36</v>
      </c>
      <c r="AM29" s="199">
        <v>2</v>
      </c>
      <c r="AN29" s="200">
        <f t="shared" si="0"/>
        <v>25</v>
      </c>
      <c r="AO29" s="201">
        <f t="shared" si="1"/>
        <v>2</v>
      </c>
    </row>
    <row r="30" spans="1:41" ht="39" customHeight="1">
      <c r="A30" s="191">
        <v>11</v>
      </c>
      <c r="B30" s="192" t="s">
        <v>34</v>
      </c>
      <c r="C30" s="205" t="s">
        <v>89</v>
      </c>
      <c r="D30" s="194"/>
      <c r="E30" s="195"/>
      <c r="F30" s="196"/>
      <c r="G30" s="196"/>
      <c r="H30" s="196"/>
      <c r="I30" s="196"/>
      <c r="J30" s="196"/>
      <c r="K30" s="196"/>
      <c r="L30" s="196"/>
      <c r="M30" s="196"/>
      <c r="N30" s="196"/>
      <c r="O30" s="196"/>
      <c r="P30" s="196"/>
      <c r="Q30" s="196"/>
      <c r="R30" s="196">
        <f>SUM(D30:O30)</f>
        <v>0</v>
      </c>
      <c r="S30" s="196">
        <f>SUM(D30:Q30)</f>
        <v>0</v>
      </c>
      <c r="T30" s="197"/>
      <c r="U30" s="198"/>
      <c r="V30" s="195">
        <v>15</v>
      </c>
      <c r="W30" s="195"/>
      <c r="X30" s="195">
        <v>15</v>
      </c>
      <c r="Y30" s="195"/>
      <c r="Z30" s="195"/>
      <c r="AA30" s="195"/>
      <c r="AB30" s="195"/>
      <c r="AC30" s="195"/>
      <c r="AD30" s="196"/>
      <c r="AE30" s="196"/>
      <c r="AF30" s="196"/>
      <c r="AG30" s="196"/>
      <c r="AH30" s="196"/>
      <c r="AI30" s="196"/>
      <c r="AJ30" s="196">
        <f t="shared" si="2"/>
        <v>30</v>
      </c>
      <c r="AK30" s="196">
        <f t="shared" si="3"/>
        <v>30</v>
      </c>
      <c r="AL30" s="197" t="s">
        <v>36</v>
      </c>
      <c r="AM30" s="199">
        <v>2.5</v>
      </c>
      <c r="AN30" s="200">
        <f t="shared" si="0"/>
        <v>30</v>
      </c>
      <c r="AO30" s="201">
        <f t="shared" si="1"/>
        <v>2.5</v>
      </c>
    </row>
    <row r="31" spans="1:41" ht="39" customHeight="1">
      <c r="A31" s="191">
        <v>12</v>
      </c>
      <c r="B31" s="192" t="s">
        <v>34</v>
      </c>
      <c r="C31" s="206" t="s">
        <v>90</v>
      </c>
      <c r="D31" s="194"/>
      <c r="E31" s="195"/>
      <c r="F31" s="196"/>
      <c r="G31" s="196"/>
      <c r="H31" s="196"/>
      <c r="I31" s="196"/>
      <c r="J31" s="196"/>
      <c r="K31" s="207"/>
      <c r="L31" s="196"/>
      <c r="M31" s="196"/>
      <c r="N31" s="196"/>
      <c r="O31" s="196"/>
      <c r="P31" s="196"/>
      <c r="Q31" s="196"/>
      <c r="R31" s="196"/>
      <c r="S31" s="196"/>
      <c r="T31" s="197"/>
      <c r="U31" s="208"/>
      <c r="V31" s="195">
        <v>10</v>
      </c>
      <c r="W31" s="195"/>
      <c r="X31" s="195">
        <v>10</v>
      </c>
      <c r="Y31" s="195"/>
      <c r="Z31" s="195"/>
      <c r="AA31" s="195"/>
      <c r="AB31" s="195"/>
      <c r="AC31" s="195"/>
      <c r="AD31" s="196"/>
      <c r="AE31" s="196"/>
      <c r="AF31" s="196"/>
      <c r="AG31" s="196"/>
      <c r="AH31" s="196"/>
      <c r="AI31" s="196"/>
      <c r="AJ31" s="196">
        <f t="shared" si="2"/>
        <v>20</v>
      </c>
      <c r="AK31" s="196">
        <f t="shared" si="3"/>
        <v>20</v>
      </c>
      <c r="AL31" s="197" t="s">
        <v>36</v>
      </c>
      <c r="AM31" s="199">
        <v>1</v>
      </c>
      <c r="AN31" s="200">
        <f t="shared" si="0"/>
        <v>20</v>
      </c>
      <c r="AO31" s="201">
        <f t="shared" si="1"/>
        <v>1</v>
      </c>
    </row>
    <row r="32" spans="1:41" ht="40.5" customHeight="1">
      <c r="A32" s="191">
        <v>13</v>
      </c>
      <c r="B32" s="192" t="s">
        <v>34</v>
      </c>
      <c r="C32" s="205" t="s">
        <v>91</v>
      </c>
      <c r="D32" s="194"/>
      <c r="E32" s="195"/>
      <c r="F32" s="196"/>
      <c r="G32" s="196"/>
      <c r="H32" s="196"/>
      <c r="I32" s="196"/>
      <c r="J32" s="196"/>
      <c r="K32" s="195"/>
      <c r="L32" s="196"/>
      <c r="M32" s="196"/>
      <c r="N32" s="196"/>
      <c r="O32" s="196"/>
      <c r="P32" s="196"/>
      <c r="Q32" s="196"/>
      <c r="R32" s="196">
        <f>SUM(D32:O32)</f>
        <v>0</v>
      </c>
      <c r="S32" s="196">
        <f>SUM(D32:Q32)</f>
        <v>0</v>
      </c>
      <c r="T32" s="197"/>
      <c r="U32" s="209"/>
      <c r="V32" s="195">
        <v>10</v>
      </c>
      <c r="W32" s="195"/>
      <c r="X32" s="195">
        <v>10</v>
      </c>
      <c r="Y32" s="195"/>
      <c r="Z32" s="195"/>
      <c r="AA32" s="195"/>
      <c r="AB32" s="195"/>
      <c r="AC32" s="196">
        <v>10</v>
      </c>
      <c r="AD32" s="196"/>
      <c r="AE32" s="196"/>
      <c r="AF32" s="196"/>
      <c r="AG32" s="196"/>
      <c r="AH32" s="196"/>
      <c r="AI32" s="196"/>
      <c r="AJ32" s="196">
        <f t="shared" si="2"/>
        <v>30</v>
      </c>
      <c r="AK32" s="196">
        <f t="shared" si="3"/>
        <v>30</v>
      </c>
      <c r="AL32" s="197" t="s">
        <v>45</v>
      </c>
      <c r="AM32" s="199">
        <v>2.5</v>
      </c>
      <c r="AN32" s="200">
        <f t="shared" si="0"/>
        <v>30</v>
      </c>
      <c r="AO32" s="201">
        <f t="shared" si="1"/>
        <v>2.5</v>
      </c>
    </row>
    <row r="33" spans="1:41" ht="40.5" customHeight="1">
      <c r="A33" s="175">
        <v>14</v>
      </c>
      <c r="B33" s="176" t="s">
        <v>34</v>
      </c>
      <c r="C33" s="210" t="s">
        <v>92</v>
      </c>
      <c r="D33" s="211"/>
      <c r="E33" s="116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>
        <f>SUM(D33:O33)</f>
        <v>0</v>
      </c>
      <c r="S33" s="117">
        <f>SUM(D33:Q33)</f>
        <v>0</v>
      </c>
      <c r="T33" s="119"/>
      <c r="U33" s="212"/>
      <c r="V33" s="116">
        <v>10</v>
      </c>
      <c r="W33" s="116"/>
      <c r="X33" s="116">
        <v>10</v>
      </c>
      <c r="Y33" s="116"/>
      <c r="Z33" s="116"/>
      <c r="AA33" s="116"/>
      <c r="AB33" s="116"/>
      <c r="AC33" s="116"/>
      <c r="AD33" s="117"/>
      <c r="AE33" s="117"/>
      <c r="AF33" s="117"/>
      <c r="AG33" s="117"/>
      <c r="AH33" s="117"/>
      <c r="AI33" s="117"/>
      <c r="AJ33" s="117">
        <f t="shared" si="2"/>
        <v>20</v>
      </c>
      <c r="AK33" s="117">
        <f t="shared" si="3"/>
        <v>20</v>
      </c>
      <c r="AL33" s="119" t="s">
        <v>36</v>
      </c>
      <c r="AM33" s="213">
        <v>1.5</v>
      </c>
      <c r="AN33" s="214">
        <f t="shared" si="0"/>
        <v>20</v>
      </c>
      <c r="AO33" s="123">
        <f t="shared" si="1"/>
        <v>1.5</v>
      </c>
    </row>
    <row r="34" spans="1:41" ht="30" customHeight="1">
      <c r="A34" s="406" t="s">
        <v>59</v>
      </c>
      <c r="B34" s="406"/>
      <c r="C34" s="406"/>
      <c r="D34" s="387"/>
      <c r="E34" s="387"/>
      <c r="F34" s="387"/>
      <c r="G34" s="387"/>
      <c r="H34" s="387"/>
      <c r="I34" s="387"/>
      <c r="J34" s="387"/>
      <c r="K34" s="387"/>
      <c r="L34" s="387"/>
      <c r="M34" s="387"/>
      <c r="N34" s="387"/>
      <c r="O34" s="387"/>
      <c r="P34" s="387"/>
      <c r="Q34" s="387"/>
      <c r="R34" s="387"/>
      <c r="S34" s="387"/>
      <c r="T34" s="387"/>
      <c r="U34" s="387"/>
      <c r="V34" s="387"/>
      <c r="W34" s="387"/>
      <c r="X34" s="387"/>
      <c r="Y34" s="387"/>
      <c r="Z34" s="387"/>
      <c r="AA34" s="387"/>
      <c r="AB34" s="387"/>
      <c r="AC34" s="387"/>
      <c r="AD34" s="387"/>
      <c r="AE34" s="387"/>
      <c r="AF34" s="387"/>
      <c r="AG34" s="387"/>
      <c r="AH34" s="387"/>
      <c r="AI34" s="387"/>
      <c r="AJ34" s="387"/>
      <c r="AK34" s="387"/>
      <c r="AL34" s="387"/>
      <c r="AM34" s="387"/>
      <c r="AN34" s="387"/>
      <c r="AO34" s="387"/>
    </row>
    <row r="35" spans="1:41" ht="29.25" customHeight="1">
      <c r="A35" s="163">
        <v>15</v>
      </c>
      <c r="B35" s="215" t="s">
        <v>34</v>
      </c>
      <c r="C35" s="216" t="s">
        <v>65</v>
      </c>
      <c r="D35" s="167"/>
      <c r="E35" s="167">
        <v>5</v>
      </c>
      <c r="F35" s="168"/>
      <c r="G35" s="168"/>
      <c r="H35" s="168"/>
      <c r="I35" s="168"/>
      <c r="J35" s="168"/>
      <c r="K35" s="168"/>
      <c r="L35" s="168"/>
      <c r="M35" s="168"/>
      <c r="N35" s="168"/>
      <c r="O35" s="168"/>
      <c r="P35" s="168"/>
      <c r="Q35" s="168"/>
      <c r="R35" s="168">
        <f>SUM(D35:O35)</f>
        <v>5</v>
      </c>
      <c r="S35" s="168">
        <f>SUM(D35:Q35)</f>
        <v>5</v>
      </c>
      <c r="T35" s="170" t="s">
        <v>36</v>
      </c>
      <c r="U35" s="171">
        <v>0.5</v>
      </c>
      <c r="V35" s="167"/>
      <c r="W35" s="167">
        <v>5</v>
      </c>
      <c r="X35" s="167"/>
      <c r="Y35" s="167"/>
      <c r="Z35" s="167"/>
      <c r="AA35" s="167"/>
      <c r="AB35" s="167"/>
      <c r="AC35" s="167"/>
      <c r="AD35" s="168"/>
      <c r="AE35" s="168"/>
      <c r="AF35" s="168"/>
      <c r="AG35" s="168"/>
      <c r="AH35" s="168"/>
      <c r="AI35" s="168"/>
      <c r="AJ35" s="168">
        <f>SUM(V35:AG35)</f>
        <v>5</v>
      </c>
      <c r="AK35" s="168">
        <f>SUM(V35:AI35)</f>
        <v>5</v>
      </c>
      <c r="AL35" s="169" t="s">
        <v>36</v>
      </c>
      <c r="AM35" s="188">
        <v>0.5</v>
      </c>
      <c r="AN35" s="190">
        <f>SUM(S35,AK35)</f>
        <v>10</v>
      </c>
      <c r="AO35" s="217">
        <f>SUM(U35,AM35)</f>
        <v>1</v>
      </c>
    </row>
    <row r="36" spans="1:41" s="18" customFormat="1" ht="35.25" customHeight="1">
      <c r="A36" s="218">
        <v>16</v>
      </c>
      <c r="B36" s="219" t="s">
        <v>34</v>
      </c>
      <c r="C36" s="220" t="s">
        <v>64</v>
      </c>
      <c r="D36" s="221"/>
      <c r="E36" s="222"/>
      <c r="F36" s="223">
        <v>20</v>
      </c>
      <c r="G36" s="222"/>
      <c r="H36" s="223"/>
      <c r="I36" s="223"/>
      <c r="J36" s="223"/>
      <c r="K36" s="223"/>
      <c r="L36" s="223"/>
      <c r="M36" s="223"/>
      <c r="N36" s="223"/>
      <c r="O36" s="223"/>
      <c r="P36" s="223"/>
      <c r="Q36" s="223"/>
      <c r="R36" s="223">
        <f>SUM(D36:O36)</f>
        <v>20</v>
      </c>
      <c r="S36" s="224">
        <f>SUM(D36:Q36)</f>
        <v>20</v>
      </c>
      <c r="T36" s="222" t="s">
        <v>36</v>
      </c>
      <c r="U36" s="225">
        <v>2</v>
      </c>
      <c r="V36" s="221"/>
      <c r="W36" s="221"/>
      <c r="X36" s="221"/>
      <c r="Y36" s="221"/>
      <c r="Z36" s="221"/>
      <c r="AA36" s="221"/>
      <c r="AB36" s="221"/>
      <c r="AC36" s="221"/>
      <c r="AD36" s="223"/>
      <c r="AE36" s="223"/>
      <c r="AF36" s="223"/>
      <c r="AG36" s="223"/>
      <c r="AH36" s="223"/>
      <c r="AI36" s="223"/>
      <c r="AJ36" s="224">
        <f>SUM(V36:AG36)</f>
        <v>0</v>
      </c>
      <c r="AK36" s="224">
        <f>SUM(V36:AI36)</f>
        <v>0</v>
      </c>
      <c r="AL36" s="224"/>
      <c r="AM36" s="226"/>
      <c r="AN36" s="227">
        <f>SUM(S36,AK36)</f>
        <v>20</v>
      </c>
      <c r="AO36" s="228">
        <f>SUM(U36,AM36)</f>
        <v>2</v>
      </c>
    </row>
    <row r="37" spans="1:41" s="18" customFormat="1" ht="30" customHeight="1">
      <c r="A37" s="399" t="s">
        <v>93</v>
      </c>
      <c r="B37" s="399"/>
      <c r="C37" s="399"/>
      <c r="D37" s="400"/>
      <c r="E37" s="400"/>
      <c r="F37" s="400"/>
      <c r="G37" s="400"/>
      <c r="H37" s="400"/>
      <c r="I37" s="400"/>
      <c r="J37" s="400"/>
      <c r="K37" s="400"/>
      <c r="L37" s="400"/>
      <c r="M37" s="400"/>
      <c r="N37" s="400"/>
      <c r="O37" s="400"/>
      <c r="P37" s="400"/>
      <c r="Q37" s="400"/>
      <c r="R37" s="400"/>
      <c r="S37" s="400"/>
      <c r="T37" s="400"/>
      <c r="U37" s="400"/>
      <c r="V37" s="400"/>
      <c r="W37" s="400"/>
      <c r="X37" s="400"/>
      <c r="Y37" s="400"/>
      <c r="Z37" s="400"/>
      <c r="AA37" s="400"/>
      <c r="AB37" s="400"/>
      <c r="AC37" s="400"/>
      <c r="AD37" s="400"/>
      <c r="AE37" s="400"/>
      <c r="AF37" s="400"/>
      <c r="AG37" s="400"/>
      <c r="AH37" s="400"/>
      <c r="AI37" s="400"/>
      <c r="AJ37" s="400"/>
      <c r="AK37" s="400"/>
      <c r="AL37" s="400"/>
      <c r="AM37" s="400"/>
      <c r="AN37" s="400"/>
      <c r="AO37" s="400"/>
    </row>
    <row r="38" spans="1:41" s="125" customFormat="1" ht="29.25" customHeight="1">
      <c r="A38" s="229">
        <v>17</v>
      </c>
      <c r="B38" s="230" t="s">
        <v>94</v>
      </c>
      <c r="C38" s="216" t="s">
        <v>95</v>
      </c>
      <c r="D38" s="62">
        <v>10</v>
      </c>
      <c r="E38" s="63">
        <v>10</v>
      </c>
      <c r="F38" s="63">
        <v>10</v>
      </c>
      <c r="G38" s="65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231">
        <f>SUM(D38:O38)</f>
        <v>30</v>
      </c>
      <c r="S38" s="63">
        <f>SUM(D38:Q38)</f>
        <v>30</v>
      </c>
      <c r="T38" s="65" t="s">
        <v>36</v>
      </c>
      <c r="U38" s="232">
        <v>2.5</v>
      </c>
      <c r="V38" s="62"/>
      <c r="W38" s="62"/>
      <c r="X38" s="62"/>
      <c r="Y38" s="62"/>
      <c r="Z38" s="62"/>
      <c r="AA38" s="62"/>
      <c r="AB38" s="62"/>
      <c r="AC38" s="62"/>
      <c r="AD38" s="63"/>
      <c r="AE38" s="63"/>
      <c r="AF38" s="63"/>
      <c r="AG38" s="63"/>
      <c r="AH38" s="63"/>
      <c r="AI38" s="63"/>
      <c r="AJ38" s="168">
        <f aca="true" t="shared" si="4" ref="AJ38:AJ43">SUM(V38:AG38)</f>
        <v>0</v>
      </c>
      <c r="AK38" s="168">
        <f aca="true" t="shared" si="5" ref="AK38:AK43">SUM(V38:AI38)</f>
        <v>0</v>
      </c>
      <c r="AL38" s="65"/>
      <c r="AM38" s="233"/>
      <c r="AN38" s="69">
        <f aca="true" t="shared" si="6" ref="AN38:AN43">SUM(S38,AK38)</f>
        <v>30</v>
      </c>
      <c r="AO38" s="234">
        <f aca="true" t="shared" si="7" ref="AO38:AO43">SUM(U38,AM38)</f>
        <v>2.5</v>
      </c>
    </row>
    <row r="39" spans="1:41" s="125" customFormat="1" ht="29.25" customHeight="1">
      <c r="A39" s="235">
        <v>18</v>
      </c>
      <c r="B39" s="236" t="s">
        <v>94</v>
      </c>
      <c r="C39" s="237" t="s">
        <v>96</v>
      </c>
      <c r="D39" s="77">
        <v>10</v>
      </c>
      <c r="E39" s="78"/>
      <c r="F39" s="78">
        <v>20</v>
      </c>
      <c r="G39" s="78"/>
      <c r="H39" s="78"/>
      <c r="I39" s="78"/>
      <c r="J39" s="80"/>
      <c r="K39" s="80"/>
      <c r="L39" s="78"/>
      <c r="M39" s="78"/>
      <c r="N39" s="78"/>
      <c r="O39" s="78"/>
      <c r="P39" s="78"/>
      <c r="Q39" s="78"/>
      <c r="R39" s="78">
        <f>SUM(D39:O39)</f>
        <v>30</v>
      </c>
      <c r="S39" s="78">
        <f>SUM(D39:Q39)</f>
        <v>30</v>
      </c>
      <c r="T39" s="80" t="s">
        <v>36</v>
      </c>
      <c r="U39" s="238">
        <v>2.5</v>
      </c>
      <c r="V39" s="77"/>
      <c r="W39" s="78"/>
      <c r="X39" s="78"/>
      <c r="Y39" s="78"/>
      <c r="Z39" s="78"/>
      <c r="AA39" s="78"/>
      <c r="AB39" s="80"/>
      <c r="AC39" s="78"/>
      <c r="AD39" s="78"/>
      <c r="AE39" s="78"/>
      <c r="AF39" s="78"/>
      <c r="AG39" s="78"/>
      <c r="AH39" s="78"/>
      <c r="AI39" s="78"/>
      <c r="AJ39" s="196">
        <f t="shared" si="4"/>
        <v>0</v>
      </c>
      <c r="AK39" s="196">
        <f t="shared" si="5"/>
        <v>0</v>
      </c>
      <c r="AL39" s="80"/>
      <c r="AM39" s="87"/>
      <c r="AN39" s="84">
        <f t="shared" si="6"/>
        <v>30</v>
      </c>
      <c r="AO39" s="77">
        <f t="shared" si="7"/>
        <v>2.5</v>
      </c>
    </row>
    <row r="40" spans="1:41" s="239" customFormat="1" ht="29.25" customHeight="1">
      <c r="A40" s="235">
        <v>19</v>
      </c>
      <c r="B40" s="236" t="s">
        <v>94</v>
      </c>
      <c r="C40" s="202" t="s">
        <v>97</v>
      </c>
      <c r="D40" s="77">
        <v>10</v>
      </c>
      <c r="E40" s="80"/>
      <c r="F40" s="78">
        <v>15</v>
      </c>
      <c r="G40" s="80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>
        <f>SUM(D40:O40)</f>
        <v>25</v>
      </c>
      <c r="S40" s="78">
        <f>SUM(D40:Q40)</f>
        <v>25</v>
      </c>
      <c r="T40" s="80" t="s">
        <v>36</v>
      </c>
      <c r="U40" s="238">
        <v>2</v>
      </c>
      <c r="V40" s="77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196">
        <f t="shared" si="4"/>
        <v>0</v>
      </c>
      <c r="AK40" s="196">
        <f t="shared" si="5"/>
        <v>0</v>
      </c>
      <c r="AL40" s="80"/>
      <c r="AM40" s="87"/>
      <c r="AN40" s="84">
        <f t="shared" si="6"/>
        <v>25</v>
      </c>
      <c r="AO40" s="77">
        <f t="shared" si="7"/>
        <v>2</v>
      </c>
    </row>
    <row r="41" spans="1:41" s="239" customFormat="1" ht="29.25" customHeight="1">
      <c r="A41" s="235">
        <v>20</v>
      </c>
      <c r="B41" s="236" t="s">
        <v>94</v>
      </c>
      <c r="C41" s="240" t="s">
        <v>98</v>
      </c>
      <c r="D41" s="77"/>
      <c r="E41" s="80"/>
      <c r="F41" s="78"/>
      <c r="G41" s="80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80"/>
      <c r="U41" s="238"/>
      <c r="V41" s="77">
        <v>10</v>
      </c>
      <c r="W41" s="78"/>
      <c r="X41" s="78">
        <v>10</v>
      </c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196">
        <f t="shared" si="4"/>
        <v>20</v>
      </c>
      <c r="AK41" s="196">
        <f t="shared" si="5"/>
        <v>20</v>
      </c>
      <c r="AL41" s="80" t="s">
        <v>36</v>
      </c>
      <c r="AM41" s="87">
        <v>1.5</v>
      </c>
      <c r="AN41" s="84">
        <f t="shared" si="6"/>
        <v>20</v>
      </c>
      <c r="AO41" s="77">
        <f t="shared" si="7"/>
        <v>1.5</v>
      </c>
    </row>
    <row r="42" spans="1:41" s="239" customFormat="1" ht="29.25" customHeight="1">
      <c r="A42" s="235">
        <v>21</v>
      </c>
      <c r="B42" s="236" t="s">
        <v>94</v>
      </c>
      <c r="C42" s="241" t="s">
        <v>99</v>
      </c>
      <c r="D42" s="77"/>
      <c r="E42" s="80"/>
      <c r="F42" s="78"/>
      <c r="G42" s="80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80"/>
      <c r="U42" s="238"/>
      <c r="V42" s="77">
        <v>15</v>
      </c>
      <c r="W42" s="80"/>
      <c r="X42" s="78">
        <v>10</v>
      </c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196">
        <f t="shared" si="4"/>
        <v>25</v>
      </c>
      <c r="AK42" s="196">
        <f t="shared" si="5"/>
        <v>25</v>
      </c>
      <c r="AL42" s="80" t="s">
        <v>36</v>
      </c>
      <c r="AM42" s="87">
        <v>2</v>
      </c>
      <c r="AN42" s="84">
        <f t="shared" si="6"/>
        <v>25</v>
      </c>
      <c r="AO42" s="77">
        <f t="shared" si="7"/>
        <v>2</v>
      </c>
    </row>
    <row r="43" spans="1:41" s="125" customFormat="1" ht="29.25" customHeight="1">
      <c r="A43" s="114">
        <v>22</v>
      </c>
      <c r="B43" s="242" t="s">
        <v>94</v>
      </c>
      <c r="C43" s="202" t="s">
        <v>100</v>
      </c>
      <c r="D43" s="243">
        <v>10</v>
      </c>
      <c r="E43" s="244"/>
      <c r="F43" s="245">
        <v>10</v>
      </c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>
        <f>SUM(D43:O43)</f>
        <v>20</v>
      </c>
      <c r="S43" s="117">
        <f>SUM(D43:Q43)</f>
        <v>20</v>
      </c>
      <c r="T43" s="119" t="s">
        <v>36</v>
      </c>
      <c r="U43" s="212">
        <v>1.5</v>
      </c>
      <c r="V43" s="116"/>
      <c r="W43" s="117"/>
      <c r="X43" s="117"/>
      <c r="Y43" s="117"/>
      <c r="Z43" s="117"/>
      <c r="AA43" s="117"/>
      <c r="AB43" s="117"/>
      <c r="AC43" s="117"/>
      <c r="AD43" s="117"/>
      <c r="AE43" s="117"/>
      <c r="AF43" s="117"/>
      <c r="AG43" s="117"/>
      <c r="AH43" s="117"/>
      <c r="AI43" s="117"/>
      <c r="AJ43" s="224">
        <f t="shared" si="4"/>
        <v>0</v>
      </c>
      <c r="AK43" s="224">
        <f t="shared" si="5"/>
        <v>0</v>
      </c>
      <c r="AL43" s="119"/>
      <c r="AM43" s="213"/>
      <c r="AN43" s="123">
        <f t="shared" si="6"/>
        <v>20</v>
      </c>
      <c r="AO43" s="116">
        <f t="shared" si="7"/>
        <v>1.5</v>
      </c>
    </row>
    <row r="44" spans="1:41" s="125" customFormat="1" ht="29.25" customHeight="1">
      <c r="A44" s="379" t="s">
        <v>66</v>
      </c>
      <c r="B44" s="379"/>
      <c r="C44" s="379"/>
      <c r="D44" s="380"/>
      <c r="E44" s="380"/>
      <c r="F44" s="380"/>
      <c r="G44" s="380"/>
      <c r="H44" s="380"/>
      <c r="I44" s="380"/>
      <c r="J44" s="380"/>
      <c r="K44" s="380"/>
      <c r="L44" s="380"/>
      <c r="M44" s="380"/>
      <c r="N44" s="380"/>
      <c r="O44" s="380"/>
      <c r="P44" s="380"/>
      <c r="Q44" s="380"/>
      <c r="R44" s="380"/>
      <c r="S44" s="380"/>
      <c r="T44" s="380"/>
      <c r="U44" s="380"/>
      <c r="V44" s="380"/>
      <c r="W44" s="380"/>
      <c r="X44" s="380"/>
      <c r="Y44" s="380"/>
      <c r="Z44" s="380"/>
      <c r="AA44" s="380"/>
      <c r="AB44" s="380"/>
      <c r="AC44" s="380"/>
      <c r="AD44" s="380"/>
      <c r="AE44" s="380"/>
      <c r="AF44" s="380"/>
      <c r="AG44" s="380"/>
      <c r="AH44" s="380"/>
      <c r="AI44" s="380"/>
      <c r="AJ44" s="380"/>
      <c r="AK44" s="380"/>
      <c r="AL44" s="380"/>
      <c r="AM44" s="380"/>
      <c r="AN44" s="380"/>
      <c r="AO44" s="380"/>
    </row>
    <row r="45" spans="1:41" ht="29.25" customHeight="1">
      <c r="A45" s="163">
        <v>23</v>
      </c>
      <c r="B45" s="164" t="s">
        <v>34</v>
      </c>
      <c r="C45" s="246" t="s">
        <v>67</v>
      </c>
      <c r="D45" s="167"/>
      <c r="E45" s="168"/>
      <c r="F45" s="170"/>
      <c r="G45" s="168"/>
      <c r="H45" s="168"/>
      <c r="I45" s="168"/>
      <c r="J45" s="168"/>
      <c r="K45" s="168"/>
      <c r="L45" s="168"/>
      <c r="M45" s="168"/>
      <c r="N45" s="170"/>
      <c r="O45" s="168"/>
      <c r="P45" s="168"/>
      <c r="Q45" s="168"/>
      <c r="R45" s="170"/>
      <c r="S45" s="168"/>
      <c r="T45" s="170"/>
      <c r="U45" s="171">
        <v>4.5</v>
      </c>
      <c r="V45" s="167"/>
      <c r="W45" s="168"/>
      <c r="X45" s="168"/>
      <c r="Y45" s="168"/>
      <c r="Z45" s="168"/>
      <c r="AA45" s="168"/>
      <c r="AB45" s="168"/>
      <c r="AC45" s="168"/>
      <c r="AD45" s="168"/>
      <c r="AE45" s="168"/>
      <c r="AF45" s="170"/>
      <c r="AG45" s="168"/>
      <c r="AH45" s="170"/>
      <c r="AI45" s="167"/>
      <c r="AJ45" s="167">
        <f>SUM(V45:AG45)</f>
        <v>0</v>
      </c>
      <c r="AK45" s="170">
        <f>SUM(V45:AI45)</f>
        <v>0</v>
      </c>
      <c r="AL45" s="65" t="s">
        <v>45</v>
      </c>
      <c r="AM45" s="188">
        <v>4.5</v>
      </c>
      <c r="AN45" s="247">
        <f>SUM(S45,AK45)</f>
        <v>0</v>
      </c>
      <c r="AO45" s="217">
        <f>SUM(U45,AM45)</f>
        <v>9</v>
      </c>
    </row>
    <row r="46" spans="1:41" ht="29.25" customHeight="1">
      <c r="A46" s="191">
        <v>24</v>
      </c>
      <c r="B46" s="192" t="s">
        <v>34</v>
      </c>
      <c r="C46" s="248" t="s">
        <v>101</v>
      </c>
      <c r="D46" s="187"/>
      <c r="E46" s="168"/>
      <c r="F46" s="203"/>
      <c r="G46" s="168"/>
      <c r="H46" s="168"/>
      <c r="I46" s="168"/>
      <c r="J46" s="168"/>
      <c r="K46" s="168"/>
      <c r="L46" s="168"/>
      <c r="M46" s="168"/>
      <c r="N46" s="203"/>
      <c r="O46" s="168"/>
      <c r="P46" s="168"/>
      <c r="Q46" s="168"/>
      <c r="R46" s="168"/>
      <c r="S46" s="168"/>
      <c r="T46" s="170"/>
      <c r="U46" s="198">
        <v>5</v>
      </c>
      <c r="V46" s="167"/>
      <c r="W46" s="168"/>
      <c r="X46" s="167"/>
      <c r="Y46" s="167"/>
      <c r="Z46" s="167"/>
      <c r="AA46" s="167"/>
      <c r="AB46" s="167"/>
      <c r="AC46" s="167"/>
      <c r="AD46" s="168"/>
      <c r="AE46" s="168"/>
      <c r="AF46" s="203"/>
      <c r="AG46" s="168"/>
      <c r="AH46" s="196"/>
      <c r="AI46" s="196"/>
      <c r="AJ46" s="196">
        <f>SUM(V46:AG46)</f>
        <v>0</v>
      </c>
      <c r="AK46" s="196">
        <f>SUM(V46:AI46)</f>
        <v>0</v>
      </c>
      <c r="AL46" s="80" t="s">
        <v>45</v>
      </c>
      <c r="AM46" s="199">
        <v>2.5</v>
      </c>
      <c r="AN46" s="201">
        <f>SUM(S46,AK46)</f>
        <v>0</v>
      </c>
      <c r="AO46" s="249">
        <f>SUM(U46,AM46)</f>
        <v>7.5</v>
      </c>
    </row>
    <row r="47" spans="1:41" ht="19.5" customHeight="1">
      <c r="A47" s="401" t="s">
        <v>68</v>
      </c>
      <c r="B47" s="401"/>
      <c r="C47" s="401"/>
      <c r="D47" s="250">
        <f aca="true" t="shared" si="8" ref="D47:S47">SUM(D19:D46)</f>
        <v>90</v>
      </c>
      <c r="E47" s="250">
        <f t="shared" si="8"/>
        <v>15</v>
      </c>
      <c r="F47" s="250">
        <f t="shared" si="8"/>
        <v>125</v>
      </c>
      <c r="G47" s="250">
        <f t="shared" si="8"/>
        <v>0</v>
      </c>
      <c r="H47" s="250">
        <f t="shared" si="8"/>
        <v>0</v>
      </c>
      <c r="I47" s="250">
        <f t="shared" si="8"/>
        <v>0</v>
      </c>
      <c r="J47" s="250">
        <f t="shared" si="8"/>
        <v>0</v>
      </c>
      <c r="K47" s="250">
        <f t="shared" si="8"/>
        <v>0</v>
      </c>
      <c r="L47" s="250">
        <f t="shared" si="8"/>
        <v>0</v>
      </c>
      <c r="M47" s="250">
        <f t="shared" si="8"/>
        <v>30</v>
      </c>
      <c r="N47" s="250">
        <f t="shared" si="8"/>
        <v>0</v>
      </c>
      <c r="O47" s="250">
        <f t="shared" si="8"/>
        <v>0</v>
      </c>
      <c r="P47" s="250">
        <f t="shared" si="8"/>
        <v>20</v>
      </c>
      <c r="Q47" s="250">
        <f t="shared" si="8"/>
        <v>0</v>
      </c>
      <c r="R47" s="250">
        <f t="shared" si="8"/>
        <v>260</v>
      </c>
      <c r="S47" s="250">
        <f t="shared" si="8"/>
        <v>280</v>
      </c>
      <c r="T47" s="250"/>
      <c r="U47" s="251">
        <f aca="true" t="shared" si="9" ref="U47:AK47">SUM(U19:U46)</f>
        <v>30.5</v>
      </c>
      <c r="V47" s="250">
        <f t="shared" si="9"/>
        <v>110</v>
      </c>
      <c r="W47" s="250">
        <f t="shared" si="9"/>
        <v>5</v>
      </c>
      <c r="X47" s="250">
        <f t="shared" si="9"/>
        <v>80</v>
      </c>
      <c r="Y47" s="250">
        <f t="shared" si="9"/>
        <v>0</v>
      </c>
      <c r="Z47" s="250">
        <f t="shared" si="9"/>
        <v>0</v>
      </c>
      <c r="AA47" s="250">
        <f t="shared" si="9"/>
        <v>0</v>
      </c>
      <c r="AB47" s="250">
        <f t="shared" si="9"/>
        <v>0</v>
      </c>
      <c r="AC47" s="250">
        <f t="shared" si="9"/>
        <v>25</v>
      </c>
      <c r="AD47" s="250">
        <f t="shared" si="9"/>
        <v>0</v>
      </c>
      <c r="AE47" s="250">
        <f t="shared" si="9"/>
        <v>30</v>
      </c>
      <c r="AF47" s="250">
        <f t="shared" si="9"/>
        <v>0</v>
      </c>
      <c r="AG47" s="250">
        <f t="shared" si="9"/>
        <v>0</v>
      </c>
      <c r="AH47" s="250">
        <f t="shared" si="9"/>
        <v>80</v>
      </c>
      <c r="AI47" s="250">
        <f t="shared" si="9"/>
        <v>0</v>
      </c>
      <c r="AJ47" s="250">
        <f t="shared" si="9"/>
        <v>250</v>
      </c>
      <c r="AK47" s="250">
        <f t="shared" si="9"/>
        <v>330</v>
      </c>
      <c r="AL47" s="250"/>
      <c r="AM47" s="252">
        <f>SUM(AM19:AM46)</f>
        <v>29.5</v>
      </c>
      <c r="AN47" s="253">
        <f>SUM(S47,AK47)</f>
        <v>610</v>
      </c>
      <c r="AO47" s="254">
        <f>SUM(U47,AM47)</f>
        <v>60</v>
      </c>
    </row>
    <row r="48" spans="1:41" ht="15">
      <c r="A48" s="203"/>
      <c r="B48" s="203"/>
      <c r="C48" s="148" t="s">
        <v>69</v>
      </c>
      <c r="D48" s="203"/>
      <c r="E48" s="203"/>
      <c r="F48" s="203"/>
      <c r="G48" s="203"/>
      <c r="H48" s="203"/>
      <c r="I48" s="203"/>
      <c r="J48" s="203"/>
      <c r="K48" s="203"/>
      <c r="L48" s="203"/>
      <c r="M48" s="203"/>
      <c r="N48" s="203"/>
      <c r="O48" s="203"/>
      <c r="P48" s="203"/>
      <c r="Q48" s="203"/>
      <c r="R48" s="203"/>
      <c r="S48" s="203"/>
      <c r="T48" s="203"/>
      <c r="U48" s="255"/>
      <c r="V48" s="203"/>
      <c r="W48" s="203"/>
      <c r="X48" s="203"/>
      <c r="Y48" s="203"/>
      <c r="Z48" s="203"/>
      <c r="AA48" s="203"/>
      <c r="AB48" s="203"/>
      <c r="AC48" s="203"/>
      <c r="AD48" s="203"/>
      <c r="AE48" s="203"/>
      <c r="AF48" s="203"/>
      <c r="AG48" s="203"/>
      <c r="AH48" s="203"/>
      <c r="AI48" s="203"/>
      <c r="AJ48" s="203"/>
      <c r="AK48" s="203"/>
      <c r="AL48" s="203"/>
      <c r="AM48" s="203"/>
      <c r="AN48" s="203"/>
      <c r="AO48" s="203"/>
    </row>
    <row r="49" spans="1:41" ht="15">
      <c r="A49" s="203"/>
      <c r="B49" s="203"/>
      <c r="C49" s="148" t="s">
        <v>70</v>
      </c>
      <c r="D49" s="203"/>
      <c r="E49" s="203"/>
      <c r="F49" s="203"/>
      <c r="G49" s="203"/>
      <c r="H49" s="203"/>
      <c r="I49" s="203"/>
      <c r="J49" s="203"/>
      <c r="K49" s="203"/>
      <c r="L49" s="203"/>
      <c r="M49" s="203"/>
      <c r="N49" s="203"/>
      <c r="O49" s="203"/>
      <c r="P49" s="203"/>
      <c r="Q49" s="203"/>
      <c r="R49" s="203"/>
      <c r="S49" s="203"/>
      <c r="T49" s="203"/>
      <c r="U49" s="255"/>
      <c r="V49" s="203"/>
      <c r="W49" s="203"/>
      <c r="X49" s="203"/>
      <c r="Y49" s="203"/>
      <c r="Z49" s="203"/>
      <c r="AA49" s="203"/>
      <c r="AB49" s="203"/>
      <c r="AC49" s="203"/>
      <c r="AD49" s="203"/>
      <c r="AE49" s="203"/>
      <c r="AF49" s="203"/>
      <c r="AG49" s="203"/>
      <c r="AH49" s="203"/>
      <c r="AI49" s="203"/>
      <c r="AJ49" s="203"/>
      <c r="AK49" s="203"/>
      <c r="AL49" s="203"/>
      <c r="AM49" s="203"/>
      <c r="AN49" s="203"/>
      <c r="AO49" s="203"/>
    </row>
    <row r="51" ht="15">
      <c r="AN51" s="256"/>
    </row>
    <row r="52" ht="30" customHeight="1"/>
    <row r="53" spans="3:38" ht="15">
      <c r="C53" s="257">
        <v>44741</v>
      </c>
      <c r="O53" s="57" t="s">
        <v>72</v>
      </c>
      <c r="AF53" s="402" t="s">
        <v>73</v>
      </c>
      <c r="AG53" s="402"/>
      <c r="AH53" s="402"/>
      <c r="AI53" s="402"/>
      <c r="AJ53" s="402"/>
      <c r="AK53" s="402"/>
      <c r="AL53" s="402"/>
    </row>
    <row r="54" spans="3:38" ht="14.25">
      <c r="C54" s="258" t="s">
        <v>74</v>
      </c>
      <c r="M54" s="259"/>
      <c r="O54" s="398" t="s">
        <v>75</v>
      </c>
      <c r="P54" s="398"/>
      <c r="Q54" s="398"/>
      <c r="R54" s="398"/>
      <c r="S54" s="398"/>
      <c r="T54" s="398"/>
      <c r="U54" s="398"/>
      <c r="AF54" s="398" t="s">
        <v>76</v>
      </c>
      <c r="AG54" s="398"/>
      <c r="AH54" s="398"/>
      <c r="AI54" s="398"/>
      <c r="AJ54" s="398"/>
      <c r="AK54" s="398"/>
      <c r="AL54" s="398"/>
    </row>
  </sheetData>
  <sheetProtection selectLockedCells="1" selectUnlockedCells="1"/>
  <mergeCells count="24">
    <mergeCell ref="AJ2:AN2"/>
    <mergeCell ref="AJ4:AN4"/>
    <mergeCell ref="A6:AO6"/>
    <mergeCell ref="P7:V7"/>
    <mergeCell ref="A16:A17"/>
    <mergeCell ref="C16:C17"/>
    <mergeCell ref="D16:U16"/>
    <mergeCell ref="V16:AM16"/>
    <mergeCell ref="AN16:AN17"/>
    <mergeCell ref="AO16:AO17"/>
    <mergeCell ref="A18:C18"/>
    <mergeCell ref="D18:AO18"/>
    <mergeCell ref="A21:C21"/>
    <mergeCell ref="D21:AO21"/>
    <mergeCell ref="A34:C34"/>
    <mergeCell ref="D34:AO34"/>
    <mergeCell ref="O54:U54"/>
    <mergeCell ref="AF54:AL54"/>
    <mergeCell ref="A37:C37"/>
    <mergeCell ref="D37:AO37"/>
    <mergeCell ref="A44:C44"/>
    <mergeCell ref="D44:AO44"/>
    <mergeCell ref="A47:C47"/>
    <mergeCell ref="AF53:AL53"/>
  </mergeCells>
  <printOptions horizontalCentered="1"/>
  <pageMargins left="0" right="0" top="0.8451388888888889" bottom="0.39305555555555555" header="0.5118055555555555" footer="0.19652777777777777"/>
  <pageSetup fitToHeight="1" fitToWidth="1" horizontalDpi="300" verticalDpi="300" orientation="landscape" paperSize="9" scale="34" r:id="rId2"/>
  <headerFooter alignWithMargins="0">
    <oddFooter>&amp;R&amp;P/&amp;N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55"/>
  <sheetViews>
    <sheetView showZeros="0" view="pageBreakPreview" zoomScaleNormal="70" zoomScaleSheetLayoutView="100" zoomScalePageLayoutView="0" workbookViewId="0" topLeftCell="A1">
      <selection activeCell="A1" sqref="A1"/>
    </sheetView>
  </sheetViews>
  <sheetFormatPr defaultColWidth="8.7109375" defaultRowHeight="12.75"/>
  <cols>
    <col min="1" max="1" width="4.7109375" style="261" customWidth="1"/>
    <col min="2" max="2" width="15.7109375" style="262" customWidth="1"/>
    <col min="3" max="3" width="71.57421875" style="263" customWidth="1"/>
    <col min="4" max="16384" width="8.7109375" style="262" customWidth="1"/>
  </cols>
  <sheetData>
    <row r="1" spans="1:40" s="265" customFormat="1" ht="15">
      <c r="A1" s="264"/>
      <c r="C1" s="266"/>
      <c r="U1" s="267"/>
      <c r="AI1" s="268"/>
      <c r="AJ1" s="269"/>
      <c r="AK1" s="269"/>
      <c r="AL1" s="269"/>
      <c r="AM1" s="270"/>
      <c r="AN1" s="269"/>
    </row>
    <row r="2" spans="1:40" s="272" customFormat="1" ht="15">
      <c r="A2" s="271"/>
      <c r="C2" s="273"/>
      <c r="U2" s="260"/>
      <c r="AI2" s="274"/>
      <c r="AJ2" s="390"/>
      <c r="AK2" s="390"/>
      <c r="AL2" s="390"/>
      <c r="AM2" s="390"/>
      <c r="AN2" s="390"/>
    </row>
    <row r="3" spans="1:40" s="272" customFormat="1" ht="15">
      <c r="A3" s="271"/>
      <c r="C3" s="273"/>
      <c r="U3" s="260"/>
      <c r="AI3" s="274"/>
      <c r="AJ3" s="8"/>
      <c r="AK3" s="8"/>
      <c r="AL3" s="8"/>
      <c r="AM3" s="275"/>
      <c r="AN3" s="8"/>
    </row>
    <row r="4" spans="1:40" s="272" customFormat="1" ht="15">
      <c r="A4" s="271"/>
      <c r="C4" s="273"/>
      <c r="U4" s="260"/>
      <c r="AI4" s="274"/>
      <c r="AJ4" s="390"/>
      <c r="AK4" s="390"/>
      <c r="AL4" s="390"/>
      <c r="AM4" s="390"/>
      <c r="AN4" s="390"/>
    </row>
    <row r="5" spans="1:40" s="272" customFormat="1" ht="15">
      <c r="A5" s="271"/>
      <c r="C5" s="273"/>
      <c r="U5" s="260"/>
      <c r="AI5" s="274"/>
      <c r="AJ5" s="274"/>
      <c r="AK5" s="274"/>
      <c r="AL5" s="274"/>
      <c r="AM5" s="274"/>
      <c r="AN5" s="274"/>
    </row>
    <row r="6" spans="1:41" s="277" customFormat="1" ht="19.5" customHeight="1">
      <c r="A6" s="422" t="s">
        <v>77</v>
      </c>
      <c r="B6" s="422"/>
      <c r="C6" s="422"/>
      <c r="D6" s="422"/>
      <c r="E6" s="422"/>
      <c r="F6" s="422"/>
      <c r="G6" s="422"/>
      <c r="H6" s="422"/>
      <c r="I6" s="422"/>
      <c r="J6" s="422"/>
      <c r="K6" s="422"/>
      <c r="L6" s="422"/>
      <c r="M6" s="422"/>
      <c r="N6" s="422"/>
      <c r="O6" s="422"/>
      <c r="P6" s="422"/>
      <c r="Q6" s="422"/>
      <c r="R6" s="422"/>
      <c r="S6" s="422"/>
      <c r="T6" s="422"/>
      <c r="U6" s="422"/>
      <c r="V6" s="422"/>
      <c r="W6" s="422"/>
      <c r="X6" s="422"/>
      <c r="Y6" s="422"/>
      <c r="Z6" s="422"/>
      <c r="AA6" s="422"/>
      <c r="AB6" s="422"/>
      <c r="AC6" s="422"/>
      <c r="AD6" s="422"/>
      <c r="AE6" s="422"/>
      <c r="AF6" s="422"/>
      <c r="AG6" s="422"/>
      <c r="AH6" s="422"/>
      <c r="AI6" s="422"/>
      <c r="AJ6" s="422"/>
      <c r="AK6" s="422"/>
      <c r="AL6" s="422"/>
      <c r="AM6" s="422"/>
      <c r="AN6" s="422"/>
      <c r="AO6" s="422"/>
    </row>
    <row r="7" spans="1:41" s="277" customFormat="1" ht="19.5" customHeight="1">
      <c r="A7" s="276"/>
      <c r="B7" s="150"/>
      <c r="C7" s="273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408"/>
      <c r="O7" s="408"/>
      <c r="P7" s="408"/>
      <c r="Q7" s="408"/>
      <c r="R7" s="408"/>
      <c r="S7" s="408"/>
      <c r="T7" s="408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150"/>
      <c r="AH7" s="150"/>
      <c r="AI7" s="150"/>
      <c r="AJ7" s="150"/>
      <c r="AK7" s="150"/>
      <c r="AL7" s="150"/>
      <c r="AM7" s="150"/>
      <c r="AN7" s="150"/>
      <c r="AO7" s="150"/>
    </row>
    <row r="8" spans="1:21" s="272" customFormat="1" ht="15">
      <c r="A8" s="271"/>
      <c r="C8" s="273"/>
      <c r="N8" s="272" t="s">
        <v>2</v>
      </c>
      <c r="U8" s="260"/>
    </row>
    <row r="9" spans="1:21" s="280" customFormat="1" ht="15" customHeight="1">
      <c r="A9" s="278" t="s">
        <v>1</v>
      </c>
      <c r="B9" s="279"/>
      <c r="C9" s="279"/>
      <c r="U9" s="281"/>
    </row>
    <row r="10" spans="1:21" s="280" customFormat="1" ht="15" customHeight="1">
      <c r="A10" s="278" t="s">
        <v>3</v>
      </c>
      <c r="B10" s="279"/>
      <c r="C10" s="279"/>
      <c r="N10" s="282" t="s">
        <v>102</v>
      </c>
      <c r="U10" s="281"/>
    </row>
    <row r="11" spans="1:21" s="280" customFormat="1" ht="15" customHeight="1">
      <c r="A11" s="278" t="s">
        <v>79</v>
      </c>
      <c r="B11" s="279"/>
      <c r="C11" s="279"/>
      <c r="U11" s="281"/>
    </row>
    <row r="12" spans="1:21" s="280" customFormat="1" ht="15" customHeight="1">
      <c r="A12" s="278" t="s">
        <v>5</v>
      </c>
      <c r="B12" s="279"/>
      <c r="C12" s="279"/>
      <c r="U12" s="281"/>
    </row>
    <row r="13" spans="1:3" ht="15">
      <c r="A13" s="283" t="s">
        <v>6</v>
      </c>
      <c r="B13" s="284"/>
      <c r="C13" s="284"/>
    </row>
    <row r="14" ht="12.75"/>
    <row r="15" spans="1:41" ht="12.75">
      <c r="A15" s="423" t="s">
        <v>7</v>
      </c>
      <c r="B15" s="285"/>
      <c r="C15" s="410" t="s">
        <v>8</v>
      </c>
      <c r="D15" s="424" t="s">
        <v>9</v>
      </c>
      <c r="E15" s="424"/>
      <c r="F15" s="424"/>
      <c r="G15" s="424"/>
      <c r="H15" s="424"/>
      <c r="I15" s="424"/>
      <c r="J15" s="424"/>
      <c r="K15" s="424"/>
      <c r="L15" s="424"/>
      <c r="M15" s="424"/>
      <c r="N15" s="424"/>
      <c r="O15" s="424"/>
      <c r="P15" s="424"/>
      <c r="Q15" s="424"/>
      <c r="R15" s="424"/>
      <c r="S15" s="424"/>
      <c r="T15" s="424"/>
      <c r="U15" s="424"/>
      <c r="V15" s="424" t="s">
        <v>10</v>
      </c>
      <c r="W15" s="424"/>
      <c r="X15" s="424"/>
      <c r="Y15" s="424"/>
      <c r="Z15" s="424"/>
      <c r="AA15" s="424"/>
      <c r="AB15" s="424"/>
      <c r="AC15" s="424"/>
      <c r="AD15" s="424"/>
      <c r="AE15" s="424"/>
      <c r="AF15" s="424"/>
      <c r="AG15" s="424"/>
      <c r="AH15" s="424"/>
      <c r="AI15" s="424"/>
      <c r="AJ15" s="424"/>
      <c r="AK15" s="424"/>
      <c r="AL15" s="424"/>
      <c r="AM15" s="424"/>
      <c r="AN15" s="425" t="s">
        <v>11</v>
      </c>
      <c r="AO15" s="426" t="s">
        <v>12</v>
      </c>
    </row>
    <row r="16" spans="1:41" ht="258.75">
      <c r="A16" s="423"/>
      <c r="B16" s="286" t="s">
        <v>13</v>
      </c>
      <c r="C16" s="410"/>
      <c r="D16" s="287" t="s">
        <v>14</v>
      </c>
      <c r="E16" s="288" t="s">
        <v>15</v>
      </c>
      <c r="F16" s="289" t="s">
        <v>16</v>
      </c>
      <c r="G16" s="289" t="s">
        <v>17</v>
      </c>
      <c r="H16" s="289" t="s">
        <v>18</v>
      </c>
      <c r="I16" s="289" t="s">
        <v>19</v>
      </c>
      <c r="J16" s="289" t="s">
        <v>20</v>
      </c>
      <c r="K16" s="289" t="s">
        <v>103</v>
      </c>
      <c r="L16" s="289" t="s">
        <v>104</v>
      </c>
      <c r="M16" s="289" t="s">
        <v>23</v>
      </c>
      <c r="N16" s="289" t="s">
        <v>24</v>
      </c>
      <c r="O16" s="289" t="s">
        <v>25</v>
      </c>
      <c r="P16" s="289" t="s">
        <v>26</v>
      </c>
      <c r="Q16" s="289" t="s">
        <v>27</v>
      </c>
      <c r="R16" s="289" t="s">
        <v>28</v>
      </c>
      <c r="S16" s="289" t="s">
        <v>29</v>
      </c>
      <c r="T16" s="289" t="s">
        <v>30</v>
      </c>
      <c r="U16" s="290" t="s">
        <v>31</v>
      </c>
      <c r="V16" s="288" t="s">
        <v>14</v>
      </c>
      <c r="W16" s="288" t="s">
        <v>15</v>
      </c>
      <c r="X16" s="288" t="s">
        <v>16</v>
      </c>
      <c r="Y16" s="288" t="s">
        <v>17</v>
      </c>
      <c r="Z16" s="288" t="s">
        <v>18</v>
      </c>
      <c r="AA16" s="288" t="s">
        <v>19</v>
      </c>
      <c r="AB16" s="288" t="s">
        <v>20</v>
      </c>
      <c r="AC16" s="289" t="s">
        <v>105</v>
      </c>
      <c r="AD16" s="289" t="s">
        <v>104</v>
      </c>
      <c r="AE16" s="289" t="s">
        <v>23</v>
      </c>
      <c r="AF16" s="289" t="s">
        <v>24</v>
      </c>
      <c r="AG16" s="289" t="s">
        <v>25</v>
      </c>
      <c r="AH16" s="289" t="s">
        <v>26</v>
      </c>
      <c r="AI16" s="289" t="s">
        <v>27</v>
      </c>
      <c r="AJ16" s="289" t="s">
        <v>28</v>
      </c>
      <c r="AK16" s="289" t="s">
        <v>29</v>
      </c>
      <c r="AL16" s="289" t="s">
        <v>30</v>
      </c>
      <c r="AM16" s="291" t="s">
        <v>31</v>
      </c>
      <c r="AN16" s="425"/>
      <c r="AO16" s="426"/>
    </row>
    <row r="17" spans="1:41" ht="27.75" customHeight="1">
      <c r="A17" s="417" t="s">
        <v>33</v>
      </c>
      <c r="B17" s="417"/>
      <c r="C17" s="417"/>
      <c r="D17" s="418"/>
      <c r="E17" s="418"/>
      <c r="F17" s="418"/>
      <c r="G17" s="418"/>
      <c r="H17" s="418"/>
      <c r="I17" s="418"/>
      <c r="J17" s="418"/>
      <c r="K17" s="418"/>
      <c r="L17" s="418"/>
      <c r="M17" s="418"/>
      <c r="N17" s="418"/>
      <c r="O17" s="418"/>
      <c r="P17" s="418"/>
      <c r="Q17" s="418"/>
      <c r="R17" s="418"/>
      <c r="S17" s="418"/>
      <c r="T17" s="418"/>
      <c r="U17" s="418"/>
      <c r="V17" s="418"/>
      <c r="W17" s="418"/>
      <c r="X17" s="418"/>
      <c r="Y17" s="418"/>
      <c r="Z17" s="418"/>
      <c r="AA17" s="418"/>
      <c r="AB17" s="418"/>
      <c r="AC17" s="418"/>
      <c r="AD17" s="418"/>
      <c r="AE17" s="418"/>
      <c r="AF17" s="418"/>
      <c r="AG17" s="418"/>
      <c r="AH17" s="418"/>
      <c r="AI17" s="418"/>
      <c r="AJ17" s="418"/>
      <c r="AK17" s="418"/>
      <c r="AL17" s="418"/>
      <c r="AM17" s="418"/>
      <c r="AN17" s="418"/>
      <c r="AO17" s="418"/>
    </row>
    <row r="18" spans="1:41" ht="27" customHeight="1">
      <c r="A18" s="292">
        <v>1</v>
      </c>
      <c r="B18" s="293" t="s">
        <v>34</v>
      </c>
      <c r="C18" s="294" t="s">
        <v>80</v>
      </c>
      <c r="D18" s="295">
        <v>20</v>
      </c>
      <c r="E18" s="295"/>
      <c r="F18" s="296">
        <v>20</v>
      </c>
      <c r="G18" s="296"/>
      <c r="H18" s="296"/>
      <c r="I18" s="296"/>
      <c r="J18" s="296"/>
      <c r="K18" s="272"/>
      <c r="L18" s="296"/>
      <c r="M18" s="296"/>
      <c r="N18" s="296"/>
      <c r="O18" s="296"/>
      <c r="P18" s="296"/>
      <c r="Q18" s="296"/>
      <c r="R18" s="296">
        <f>SUM(D18:O18)</f>
        <v>40</v>
      </c>
      <c r="S18" s="296">
        <f>SUM(D18:Q18)</f>
        <v>40</v>
      </c>
      <c r="T18" s="297" t="s">
        <v>36</v>
      </c>
      <c r="U18" s="298">
        <v>3</v>
      </c>
      <c r="V18" s="295"/>
      <c r="W18" s="295"/>
      <c r="X18" s="295"/>
      <c r="Y18" s="295"/>
      <c r="Z18" s="295"/>
      <c r="AA18" s="295"/>
      <c r="AB18" s="295"/>
      <c r="AC18" s="295"/>
      <c r="AD18" s="296"/>
      <c r="AE18" s="296"/>
      <c r="AF18" s="296"/>
      <c r="AG18" s="296"/>
      <c r="AH18" s="296"/>
      <c r="AI18" s="296"/>
      <c r="AJ18" s="296"/>
      <c r="AK18" s="296"/>
      <c r="AL18" s="297"/>
      <c r="AM18" s="299"/>
      <c r="AN18" s="298">
        <f>SUM(S18,AK18)</f>
        <v>40</v>
      </c>
      <c r="AO18" s="298">
        <f>SUM(U18,AM18)</f>
        <v>3</v>
      </c>
    </row>
    <row r="19" spans="1:41" ht="27" customHeight="1">
      <c r="A19" s="300">
        <v>2</v>
      </c>
      <c r="B19" s="301" t="s">
        <v>34</v>
      </c>
      <c r="C19" s="302" t="s">
        <v>41</v>
      </c>
      <c r="D19" s="303"/>
      <c r="E19" s="303"/>
      <c r="F19" s="304"/>
      <c r="G19" s="304"/>
      <c r="H19" s="304"/>
      <c r="I19" s="304"/>
      <c r="J19" s="304"/>
      <c r="K19" s="304"/>
      <c r="L19" s="304"/>
      <c r="M19" s="304">
        <v>30</v>
      </c>
      <c r="N19" s="304"/>
      <c r="O19" s="304"/>
      <c r="P19" s="304"/>
      <c r="Q19" s="304"/>
      <c r="R19" s="304">
        <f>SUM(D19:O19)</f>
        <v>30</v>
      </c>
      <c r="S19" s="304">
        <f>SUM(D19:Q19)</f>
        <v>30</v>
      </c>
      <c r="T19" s="305" t="s">
        <v>36</v>
      </c>
      <c r="U19" s="306">
        <v>2</v>
      </c>
      <c r="V19" s="303"/>
      <c r="W19" s="303"/>
      <c r="X19" s="303"/>
      <c r="Y19" s="303"/>
      <c r="Z19" s="303"/>
      <c r="AA19" s="303"/>
      <c r="AB19" s="303"/>
      <c r="AC19" s="303"/>
      <c r="AD19" s="304"/>
      <c r="AE19" s="304">
        <v>30</v>
      </c>
      <c r="AF19" s="304"/>
      <c r="AG19" s="304"/>
      <c r="AH19" s="304"/>
      <c r="AI19" s="304"/>
      <c r="AJ19" s="304">
        <f>SUM(V19:AG19)</f>
        <v>30</v>
      </c>
      <c r="AK19" s="304">
        <f>SUM(V19:AI19)</f>
        <v>30</v>
      </c>
      <c r="AL19" s="305" t="s">
        <v>45</v>
      </c>
      <c r="AM19" s="307">
        <v>2</v>
      </c>
      <c r="AN19" s="308">
        <f>SUM(S19,AK19)</f>
        <v>60</v>
      </c>
      <c r="AO19" s="308">
        <f>SUM(U19,AM19)</f>
        <v>4</v>
      </c>
    </row>
    <row r="20" spans="1:41" ht="27" customHeight="1">
      <c r="A20" s="413" t="s">
        <v>43</v>
      </c>
      <c r="B20" s="413"/>
      <c r="C20" s="413"/>
      <c r="D20" s="419"/>
      <c r="E20" s="419"/>
      <c r="F20" s="419"/>
      <c r="G20" s="419"/>
      <c r="H20" s="419"/>
      <c r="I20" s="419"/>
      <c r="J20" s="419"/>
      <c r="K20" s="419"/>
      <c r="L20" s="419"/>
      <c r="M20" s="419"/>
      <c r="N20" s="419"/>
      <c r="O20" s="419"/>
      <c r="P20" s="419"/>
      <c r="Q20" s="419"/>
      <c r="R20" s="419"/>
      <c r="S20" s="419"/>
      <c r="T20" s="419"/>
      <c r="U20" s="419"/>
      <c r="V20" s="419"/>
      <c r="W20" s="419"/>
      <c r="X20" s="419"/>
      <c r="Y20" s="419"/>
      <c r="Z20" s="419"/>
      <c r="AA20" s="419"/>
      <c r="AB20" s="419"/>
      <c r="AC20" s="419"/>
      <c r="AD20" s="419"/>
      <c r="AE20" s="419"/>
      <c r="AF20" s="419"/>
      <c r="AG20" s="419"/>
      <c r="AH20" s="419"/>
      <c r="AI20" s="419"/>
      <c r="AJ20" s="419"/>
      <c r="AK20" s="419"/>
      <c r="AL20" s="419"/>
      <c r="AM20" s="419"/>
      <c r="AN20" s="419"/>
      <c r="AO20" s="309"/>
    </row>
    <row r="21" spans="1:41" ht="27" customHeight="1">
      <c r="A21" s="292">
        <v>3</v>
      </c>
      <c r="B21" s="293" t="s">
        <v>34</v>
      </c>
      <c r="C21" s="294" t="s">
        <v>81</v>
      </c>
      <c r="D21" s="295"/>
      <c r="E21" s="295"/>
      <c r="F21" s="296"/>
      <c r="G21" s="296"/>
      <c r="H21" s="296"/>
      <c r="I21" s="296"/>
      <c r="J21" s="296"/>
      <c r="K21" s="296"/>
      <c r="L21" s="296"/>
      <c r="M21" s="296"/>
      <c r="N21" s="296"/>
      <c r="O21" s="296"/>
      <c r="P21" s="296"/>
      <c r="Q21" s="296"/>
      <c r="R21" s="296"/>
      <c r="S21" s="296"/>
      <c r="T21" s="297"/>
      <c r="U21" s="298"/>
      <c r="V21" s="295">
        <v>15</v>
      </c>
      <c r="W21" s="295"/>
      <c r="X21" s="295">
        <v>5</v>
      </c>
      <c r="Y21" s="295"/>
      <c r="Z21" s="295"/>
      <c r="AA21" s="295"/>
      <c r="AB21" s="295"/>
      <c r="AC21" s="295">
        <v>5</v>
      </c>
      <c r="AD21" s="296"/>
      <c r="AE21" s="296"/>
      <c r="AF21" s="296"/>
      <c r="AG21" s="296"/>
      <c r="AH21" s="296"/>
      <c r="AI21" s="296"/>
      <c r="AJ21" s="296">
        <f>SUM(V21:AG21)</f>
        <v>25</v>
      </c>
      <c r="AK21" s="296">
        <f>SUM(V21:AI21)</f>
        <v>25</v>
      </c>
      <c r="AL21" s="297" t="s">
        <v>36</v>
      </c>
      <c r="AM21" s="299">
        <v>1.5</v>
      </c>
      <c r="AN21" s="310">
        <f aca="true" t="shared" si="0" ref="AN21:AN32">SUM(S21,AK21)</f>
        <v>25</v>
      </c>
      <c r="AO21" s="311">
        <f aca="true" t="shared" si="1" ref="AO21:AO32">SUM(U21,AM21)</f>
        <v>1.5</v>
      </c>
    </row>
    <row r="22" spans="1:41" ht="27" customHeight="1">
      <c r="A22" s="312">
        <v>4</v>
      </c>
      <c r="B22" s="293" t="s">
        <v>34</v>
      </c>
      <c r="C22" s="313" t="s">
        <v>82</v>
      </c>
      <c r="D22" s="314"/>
      <c r="E22" s="314"/>
      <c r="F22" s="315"/>
      <c r="G22" s="315"/>
      <c r="H22" s="315"/>
      <c r="I22" s="315"/>
      <c r="J22" s="315"/>
      <c r="K22" s="315"/>
      <c r="L22" s="315"/>
      <c r="M22" s="315"/>
      <c r="N22" s="315"/>
      <c r="O22" s="315"/>
      <c r="P22" s="315"/>
      <c r="Q22" s="315"/>
      <c r="R22" s="315"/>
      <c r="S22" s="315"/>
      <c r="T22" s="316"/>
      <c r="U22" s="317"/>
      <c r="V22" s="314"/>
      <c r="W22" s="314"/>
      <c r="X22" s="314"/>
      <c r="Y22" s="314"/>
      <c r="Z22" s="314"/>
      <c r="AA22" s="314"/>
      <c r="AB22" s="314"/>
      <c r="AC22" s="314"/>
      <c r="AD22" s="315"/>
      <c r="AE22" s="315"/>
      <c r="AF22" s="315"/>
      <c r="AG22" s="315"/>
      <c r="AH22" s="315">
        <v>40</v>
      </c>
      <c r="AI22" s="315"/>
      <c r="AJ22" s="315"/>
      <c r="AK22" s="315">
        <f>SUM(V22:AI22)</f>
        <v>40</v>
      </c>
      <c r="AL22" s="316" t="s">
        <v>36</v>
      </c>
      <c r="AM22" s="318">
        <v>2</v>
      </c>
      <c r="AN22" s="319">
        <f t="shared" si="0"/>
        <v>40</v>
      </c>
      <c r="AO22" s="320">
        <f t="shared" si="1"/>
        <v>2</v>
      </c>
    </row>
    <row r="23" spans="1:41" ht="27" customHeight="1">
      <c r="A23" s="312">
        <v>5</v>
      </c>
      <c r="B23" s="321" t="s">
        <v>34</v>
      </c>
      <c r="C23" s="302" t="s">
        <v>106</v>
      </c>
      <c r="D23" s="314"/>
      <c r="E23" s="314"/>
      <c r="F23" s="315"/>
      <c r="G23" s="315"/>
      <c r="H23" s="315"/>
      <c r="I23" s="315"/>
      <c r="J23" s="315"/>
      <c r="K23" s="315"/>
      <c r="L23" s="315"/>
      <c r="M23" s="315"/>
      <c r="N23" s="315"/>
      <c r="O23" s="315"/>
      <c r="P23" s="315"/>
      <c r="Q23" s="315"/>
      <c r="R23" s="315"/>
      <c r="S23" s="315"/>
      <c r="T23" s="316"/>
      <c r="U23" s="317"/>
      <c r="V23" s="314">
        <v>10</v>
      </c>
      <c r="W23" s="314"/>
      <c r="X23" s="314"/>
      <c r="Y23" s="314"/>
      <c r="Z23" s="314"/>
      <c r="AA23" s="314"/>
      <c r="AB23" s="315"/>
      <c r="AC23" s="314">
        <v>10</v>
      </c>
      <c r="AD23" s="315"/>
      <c r="AE23" s="315"/>
      <c r="AF23" s="315"/>
      <c r="AG23" s="315"/>
      <c r="AH23" s="315"/>
      <c r="AI23" s="322"/>
      <c r="AJ23" s="315">
        <f>SUM(V23:AG23)</f>
        <v>20</v>
      </c>
      <c r="AK23" s="315">
        <f>SUM(V23:AI23)</f>
        <v>20</v>
      </c>
      <c r="AL23" s="316" t="s">
        <v>36</v>
      </c>
      <c r="AM23" s="318">
        <v>1.5</v>
      </c>
      <c r="AN23" s="319">
        <f t="shared" si="0"/>
        <v>20</v>
      </c>
      <c r="AO23" s="320">
        <f t="shared" si="1"/>
        <v>1.5</v>
      </c>
    </row>
    <row r="24" spans="1:41" ht="27" customHeight="1">
      <c r="A24" s="312">
        <v>6</v>
      </c>
      <c r="B24" s="293" t="s">
        <v>34</v>
      </c>
      <c r="C24" s="302" t="s">
        <v>107</v>
      </c>
      <c r="D24" s="314"/>
      <c r="E24" s="314"/>
      <c r="F24" s="315"/>
      <c r="G24" s="315"/>
      <c r="H24" s="315"/>
      <c r="I24" s="315"/>
      <c r="J24" s="315"/>
      <c r="K24" s="315"/>
      <c r="L24" s="315"/>
      <c r="M24" s="315"/>
      <c r="N24" s="315"/>
      <c r="O24" s="315"/>
      <c r="P24" s="315"/>
      <c r="Q24" s="315"/>
      <c r="R24" s="315"/>
      <c r="S24" s="315"/>
      <c r="T24" s="316"/>
      <c r="U24" s="317"/>
      <c r="V24" s="314"/>
      <c r="W24" s="314"/>
      <c r="X24" s="314"/>
      <c r="Y24" s="314"/>
      <c r="Z24" s="314"/>
      <c r="AA24" s="314"/>
      <c r="AB24" s="314"/>
      <c r="AC24" s="314"/>
      <c r="AD24" s="315"/>
      <c r="AE24" s="315"/>
      <c r="AF24" s="315"/>
      <c r="AG24" s="315"/>
      <c r="AH24" s="315">
        <v>40</v>
      </c>
      <c r="AI24" s="272"/>
      <c r="AJ24" s="315"/>
      <c r="AK24" s="315">
        <f>SUM(V24:AI24)</f>
        <v>40</v>
      </c>
      <c r="AL24" s="316" t="s">
        <v>36</v>
      </c>
      <c r="AM24" s="318">
        <v>2</v>
      </c>
      <c r="AN24" s="319">
        <f t="shared" si="0"/>
        <v>40</v>
      </c>
      <c r="AO24" s="320">
        <f t="shared" si="1"/>
        <v>2</v>
      </c>
    </row>
    <row r="25" spans="1:41" ht="27" customHeight="1">
      <c r="A25" s="312">
        <v>7</v>
      </c>
      <c r="B25" s="321" t="s">
        <v>34</v>
      </c>
      <c r="C25" s="302" t="s">
        <v>108</v>
      </c>
      <c r="D25" s="314">
        <v>15</v>
      </c>
      <c r="E25" s="314"/>
      <c r="F25" s="315">
        <v>15</v>
      </c>
      <c r="G25" s="315"/>
      <c r="H25" s="315"/>
      <c r="I25" s="315"/>
      <c r="J25" s="315"/>
      <c r="K25" s="315"/>
      <c r="L25" s="315"/>
      <c r="M25" s="315"/>
      <c r="N25" s="315"/>
      <c r="O25" s="315"/>
      <c r="P25" s="316"/>
      <c r="Q25" s="315"/>
      <c r="R25" s="315">
        <f>SUM(D25:O25)</f>
        <v>30</v>
      </c>
      <c r="S25" s="315">
        <f>SUM(D25:Q25)</f>
        <v>30</v>
      </c>
      <c r="T25" s="316" t="s">
        <v>45</v>
      </c>
      <c r="U25" s="323">
        <v>1</v>
      </c>
      <c r="V25" s="314"/>
      <c r="W25" s="314"/>
      <c r="X25" s="314"/>
      <c r="Y25" s="314"/>
      <c r="Z25" s="314"/>
      <c r="AA25" s="314"/>
      <c r="AB25" s="314"/>
      <c r="AC25" s="314"/>
      <c r="AD25" s="315"/>
      <c r="AE25" s="315"/>
      <c r="AF25" s="315"/>
      <c r="AG25" s="315"/>
      <c r="AH25" s="315"/>
      <c r="AI25" s="315"/>
      <c r="AJ25" s="315"/>
      <c r="AK25" s="315"/>
      <c r="AL25" s="316"/>
      <c r="AM25" s="318"/>
      <c r="AN25" s="319">
        <f t="shared" si="0"/>
        <v>30</v>
      </c>
      <c r="AO25" s="320">
        <f t="shared" si="1"/>
        <v>1</v>
      </c>
    </row>
    <row r="26" spans="1:41" ht="27" customHeight="1">
      <c r="A26" s="312">
        <v>8</v>
      </c>
      <c r="B26" s="321" t="s">
        <v>34</v>
      </c>
      <c r="C26" s="302" t="s">
        <v>109</v>
      </c>
      <c r="D26" s="314"/>
      <c r="E26" s="314"/>
      <c r="F26" s="315"/>
      <c r="G26" s="315"/>
      <c r="H26" s="315"/>
      <c r="I26" s="315"/>
      <c r="J26" s="315"/>
      <c r="K26" s="315"/>
      <c r="L26" s="315"/>
      <c r="M26" s="315"/>
      <c r="N26" s="315"/>
      <c r="O26" s="315"/>
      <c r="P26" s="272">
        <v>20</v>
      </c>
      <c r="Q26" s="315"/>
      <c r="R26" s="315"/>
      <c r="S26" s="315">
        <f>SUM(D26:Q26)</f>
        <v>20</v>
      </c>
      <c r="T26" s="316" t="s">
        <v>36</v>
      </c>
      <c r="U26" s="323">
        <v>2</v>
      </c>
      <c r="V26" s="314"/>
      <c r="W26" s="314"/>
      <c r="X26" s="314"/>
      <c r="Y26" s="314"/>
      <c r="Z26" s="314"/>
      <c r="AA26" s="314"/>
      <c r="AB26" s="314"/>
      <c r="AC26" s="314"/>
      <c r="AD26" s="315"/>
      <c r="AE26" s="315"/>
      <c r="AF26" s="315"/>
      <c r="AG26" s="315"/>
      <c r="AH26" s="315"/>
      <c r="AI26" s="315"/>
      <c r="AJ26" s="315"/>
      <c r="AK26" s="315"/>
      <c r="AL26" s="316"/>
      <c r="AM26" s="318"/>
      <c r="AN26" s="319">
        <f t="shared" si="0"/>
        <v>20</v>
      </c>
      <c r="AO26" s="320">
        <f t="shared" si="1"/>
        <v>2</v>
      </c>
    </row>
    <row r="27" spans="1:41" ht="27" customHeight="1">
      <c r="A27" s="312">
        <v>9</v>
      </c>
      <c r="B27" s="321" t="s">
        <v>34</v>
      </c>
      <c r="C27" s="302" t="s">
        <v>87</v>
      </c>
      <c r="D27" s="314">
        <v>15</v>
      </c>
      <c r="E27" s="314"/>
      <c r="F27" s="315">
        <v>15</v>
      </c>
      <c r="G27" s="315"/>
      <c r="H27" s="315"/>
      <c r="I27" s="315"/>
      <c r="J27" s="272"/>
      <c r="K27" s="315"/>
      <c r="L27" s="315"/>
      <c r="M27" s="315"/>
      <c r="N27" s="315"/>
      <c r="O27" s="315"/>
      <c r="P27" s="315"/>
      <c r="Q27" s="315"/>
      <c r="R27" s="315">
        <f>SUM(D27:O27)</f>
        <v>30</v>
      </c>
      <c r="S27" s="315">
        <f>SUM(D27:Q27)</f>
        <v>30</v>
      </c>
      <c r="T27" s="316" t="s">
        <v>36</v>
      </c>
      <c r="U27" s="317">
        <v>2</v>
      </c>
      <c r="V27" s="314"/>
      <c r="W27" s="314"/>
      <c r="X27" s="314"/>
      <c r="Y27" s="314"/>
      <c r="Z27" s="314"/>
      <c r="AA27" s="314"/>
      <c r="AB27" s="314"/>
      <c r="AC27" s="314"/>
      <c r="AD27" s="315"/>
      <c r="AE27" s="315"/>
      <c r="AF27" s="315"/>
      <c r="AG27" s="315"/>
      <c r="AH27" s="315"/>
      <c r="AI27" s="315"/>
      <c r="AJ27" s="315"/>
      <c r="AK27" s="315"/>
      <c r="AL27" s="316"/>
      <c r="AM27" s="318"/>
      <c r="AN27" s="319">
        <f t="shared" si="0"/>
        <v>30</v>
      </c>
      <c r="AO27" s="320">
        <f t="shared" si="1"/>
        <v>2</v>
      </c>
    </row>
    <row r="28" spans="1:41" ht="27" customHeight="1">
      <c r="A28" s="312">
        <v>10</v>
      </c>
      <c r="B28" s="321" t="s">
        <v>34</v>
      </c>
      <c r="C28" s="324" t="s">
        <v>88</v>
      </c>
      <c r="D28" s="314"/>
      <c r="E28" s="314"/>
      <c r="F28" s="315"/>
      <c r="G28" s="315"/>
      <c r="H28" s="315"/>
      <c r="I28" s="315"/>
      <c r="J28" s="315"/>
      <c r="K28" s="315"/>
      <c r="L28" s="315"/>
      <c r="M28" s="315"/>
      <c r="N28" s="315"/>
      <c r="O28" s="315"/>
      <c r="P28" s="315"/>
      <c r="Q28" s="315"/>
      <c r="R28" s="315"/>
      <c r="S28" s="315"/>
      <c r="T28" s="316"/>
      <c r="U28" s="317"/>
      <c r="V28" s="314">
        <v>15</v>
      </c>
      <c r="W28" s="314"/>
      <c r="X28" s="314">
        <v>10</v>
      </c>
      <c r="Y28" s="314"/>
      <c r="Z28" s="314"/>
      <c r="AA28" s="314"/>
      <c r="AB28" s="315"/>
      <c r="AC28" s="314"/>
      <c r="AD28" s="315"/>
      <c r="AE28" s="315"/>
      <c r="AF28" s="315"/>
      <c r="AG28" s="315"/>
      <c r="AH28" s="315"/>
      <c r="AI28" s="315"/>
      <c r="AJ28" s="315">
        <f>SUM(V28:AG28)</f>
        <v>25</v>
      </c>
      <c r="AK28" s="315">
        <f>SUM(V28:AI28)</f>
        <v>25</v>
      </c>
      <c r="AL28" s="316" t="s">
        <v>36</v>
      </c>
      <c r="AM28" s="318">
        <v>2</v>
      </c>
      <c r="AN28" s="319">
        <f t="shared" si="0"/>
        <v>25</v>
      </c>
      <c r="AO28" s="320">
        <f t="shared" si="1"/>
        <v>2</v>
      </c>
    </row>
    <row r="29" spans="1:41" ht="27" customHeight="1">
      <c r="A29" s="312">
        <v>11</v>
      </c>
      <c r="B29" s="321" t="s">
        <v>34</v>
      </c>
      <c r="C29" s="324" t="s">
        <v>89</v>
      </c>
      <c r="D29" s="314"/>
      <c r="E29" s="314"/>
      <c r="F29" s="315"/>
      <c r="G29" s="315"/>
      <c r="H29" s="315"/>
      <c r="I29" s="315"/>
      <c r="J29" s="315"/>
      <c r="K29" s="315"/>
      <c r="L29" s="315"/>
      <c r="M29" s="315"/>
      <c r="N29" s="315"/>
      <c r="O29" s="315"/>
      <c r="P29" s="315"/>
      <c r="Q29" s="315"/>
      <c r="R29" s="315"/>
      <c r="S29" s="315"/>
      <c r="T29" s="316"/>
      <c r="U29" s="317"/>
      <c r="V29" s="314">
        <v>15</v>
      </c>
      <c r="W29" s="314"/>
      <c r="X29" s="314">
        <v>15</v>
      </c>
      <c r="Y29" s="314"/>
      <c r="Z29" s="314"/>
      <c r="AA29" s="314"/>
      <c r="AB29" s="314"/>
      <c r="AC29" s="314"/>
      <c r="AD29" s="315"/>
      <c r="AE29" s="315"/>
      <c r="AF29" s="315"/>
      <c r="AG29" s="315"/>
      <c r="AH29" s="315"/>
      <c r="AI29" s="315"/>
      <c r="AJ29" s="315">
        <f>SUM(V29:AG29)</f>
        <v>30</v>
      </c>
      <c r="AK29" s="315">
        <f>SUM(V29:AI29)</f>
        <v>30</v>
      </c>
      <c r="AL29" s="316" t="s">
        <v>36</v>
      </c>
      <c r="AM29" s="318">
        <v>2.5</v>
      </c>
      <c r="AN29" s="319">
        <f t="shared" si="0"/>
        <v>30</v>
      </c>
      <c r="AO29" s="320">
        <f t="shared" si="1"/>
        <v>2.5</v>
      </c>
    </row>
    <row r="30" spans="1:41" ht="27" customHeight="1">
      <c r="A30" s="312">
        <v>12</v>
      </c>
      <c r="B30" s="321" t="s">
        <v>34</v>
      </c>
      <c r="C30" s="325" t="s">
        <v>90</v>
      </c>
      <c r="D30" s="314">
        <v>10</v>
      </c>
      <c r="E30" s="314"/>
      <c r="F30" s="315">
        <v>10</v>
      </c>
      <c r="G30" s="315"/>
      <c r="H30" s="315"/>
      <c r="I30" s="315"/>
      <c r="J30" s="315"/>
      <c r="K30" s="315"/>
      <c r="L30" s="315"/>
      <c r="M30" s="315"/>
      <c r="N30" s="315"/>
      <c r="O30" s="315"/>
      <c r="P30" s="315"/>
      <c r="Q30" s="315"/>
      <c r="R30" s="315">
        <f>SUM(D30:O30)</f>
        <v>20</v>
      </c>
      <c r="S30" s="315">
        <f>SUM(D30:Q30)</f>
        <v>20</v>
      </c>
      <c r="T30" s="316" t="s">
        <v>36</v>
      </c>
      <c r="U30" s="326">
        <v>1</v>
      </c>
      <c r="V30" s="314"/>
      <c r="W30" s="314"/>
      <c r="X30" s="314"/>
      <c r="Y30" s="314"/>
      <c r="Z30" s="314"/>
      <c r="AA30" s="314"/>
      <c r="AB30" s="314"/>
      <c r="AC30" s="314"/>
      <c r="AD30" s="315"/>
      <c r="AE30" s="315"/>
      <c r="AF30" s="315"/>
      <c r="AG30" s="315"/>
      <c r="AH30" s="315"/>
      <c r="AI30" s="315"/>
      <c r="AJ30" s="315"/>
      <c r="AK30" s="315"/>
      <c r="AL30" s="316"/>
      <c r="AM30" s="318"/>
      <c r="AN30" s="319">
        <f t="shared" si="0"/>
        <v>20</v>
      </c>
      <c r="AO30" s="320">
        <f t="shared" si="1"/>
        <v>1</v>
      </c>
    </row>
    <row r="31" spans="1:41" ht="27" customHeight="1">
      <c r="A31" s="312">
        <v>13</v>
      </c>
      <c r="B31" s="321" t="s">
        <v>34</v>
      </c>
      <c r="C31" s="324" t="s">
        <v>91</v>
      </c>
      <c r="D31" s="314"/>
      <c r="E31" s="314"/>
      <c r="F31" s="315"/>
      <c r="G31" s="315"/>
      <c r="H31" s="315"/>
      <c r="I31" s="315"/>
      <c r="J31" s="315"/>
      <c r="K31" s="316"/>
      <c r="L31" s="315"/>
      <c r="M31" s="315"/>
      <c r="N31" s="315"/>
      <c r="O31" s="315"/>
      <c r="P31" s="315"/>
      <c r="Q31" s="315"/>
      <c r="R31" s="315"/>
      <c r="S31" s="315"/>
      <c r="T31" s="316"/>
      <c r="U31" s="327"/>
      <c r="V31" s="314">
        <v>10</v>
      </c>
      <c r="W31" s="314"/>
      <c r="X31" s="314"/>
      <c r="Y31" s="314"/>
      <c r="Z31" s="314"/>
      <c r="AA31" s="314"/>
      <c r="AB31" s="314"/>
      <c r="AC31" s="315">
        <v>20</v>
      </c>
      <c r="AD31" s="315"/>
      <c r="AE31" s="315"/>
      <c r="AF31" s="315"/>
      <c r="AG31" s="315"/>
      <c r="AH31" s="315"/>
      <c r="AI31" s="315"/>
      <c r="AJ31" s="315">
        <f>SUM(V31:AG31)</f>
        <v>30</v>
      </c>
      <c r="AK31" s="315">
        <f>SUM(V31:AI31)</f>
        <v>30</v>
      </c>
      <c r="AL31" s="316" t="s">
        <v>45</v>
      </c>
      <c r="AM31" s="318">
        <v>2.5</v>
      </c>
      <c r="AN31" s="319">
        <f t="shared" si="0"/>
        <v>30</v>
      </c>
      <c r="AO31" s="320">
        <f t="shared" si="1"/>
        <v>2.5</v>
      </c>
    </row>
    <row r="32" spans="1:41" ht="27" customHeight="1">
      <c r="A32" s="300">
        <v>14</v>
      </c>
      <c r="B32" s="301" t="s">
        <v>34</v>
      </c>
      <c r="C32" s="328" t="s">
        <v>92</v>
      </c>
      <c r="D32" s="303"/>
      <c r="E32" s="303"/>
      <c r="F32" s="304"/>
      <c r="G32" s="304"/>
      <c r="H32" s="304"/>
      <c r="I32" s="304"/>
      <c r="J32" s="304"/>
      <c r="K32" s="305"/>
      <c r="L32" s="304"/>
      <c r="M32" s="304"/>
      <c r="N32" s="304"/>
      <c r="O32" s="304"/>
      <c r="P32" s="304"/>
      <c r="Q32" s="304"/>
      <c r="R32" s="304"/>
      <c r="S32" s="304"/>
      <c r="T32" s="305"/>
      <c r="U32" s="329"/>
      <c r="V32" s="303">
        <v>10</v>
      </c>
      <c r="W32" s="303"/>
      <c r="X32" s="303">
        <v>10</v>
      </c>
      <c r="Y32" s="303"/>
      <c r="Z32" s="303"/>
      <c r="AA32" s="303"/>
      <c r="AB32" s="303"/>
      <c r="AC32" s="303"/>
      <c r="AD32" s="304"/>
      <c r="AE32" s="304"/>
      <c r="AF32" s="304"/>
      <c r="AG32" s="304"/>
      <c r="AH32" s="304"/>
      <c r="AI32" s="303"/>
      <c r="AJ32" s="304">
        <f>SUM(V32:AG32)</f>
        <v>20</v>
      </c>
      <c r="AK32" s="304">
        <f>SUM(V32:AI32)</f>
        <v>20</v>
      </c>
      <c r="AL32" s="305" t="s">
        <v>36</v>
      </c>
      <c r="AM32" s="307">
        <v>1.5</v>
      </c>
      <c r="AN32" s="330">
        <f t="shared" si="0"/>
        <v>20</v>
      </c>
      <c r="AO32" s="331">
        <f t="shared" si="1"/>
        <v>1.5</v>
      </c>
    </row>
    <row r="33" spans="1:41" ht="27" customHeight="1">
      <c r="A33" s="420" t="s">
        <v>59</v>
      </c>
      <c r="B33" s="420"/>
      <c r="C33" s="420"/>
      <c r="D33" s="421"/>
      <c r="E33" s="421"/>
      <c r="F33" s="421"/>
      <c r="G33" s="421"/>
      <c r="H33" s="421"/>
      <c r="I33" s="421"/>
      <c r="J33" s="421"/>
      <c r="K33" s="421"/>
      <c r="L33" s="421"/>
      <c r="M33" s="421"/>
      <c r="N33" s="421"/>
      <c r="O33" s="421"/>
      <c r="P33" s="421"/>
      <c r="Q33" s="421"/>
      <c r="R33" s="421"/>
      <c r="S33" s="421"/>
      <c r="T33" s="421"/>
      <c r="U33" s="421"/>
      <c r="V33" s="421"/>
      <c r="W33" s="421"/>
      <c r="X33" s="421"/>
      <c r="Y33" s="421"/>
      <c r="Z33" s="421"/>
      <c r="AA33" s="421"/>
      <c r="AB33" s="421"/>
      <c r="AC33" s="421"/>
      <c r="AD33" s="421"/>
      <c r="AE33" s="421"/>
      <c r="AF33" s="421"/>
      <c r="AG33" s="421"/>
      <c r="AH33" s="421"/>
      <c r="AI33" s="421"/>
      <c r="AJ33" s="421"/>
      <c r="AK33" s="421"/>
      <c r="AL33" s="421"/>
      <c r="AM33" s="421"/>
      <c r="AN33" s="421"/>
      <c r="AO33" s="421"/>
    </row>
    <row r="34" spans="1:41" ht="27" customHeight="1">
      <c r="A34" s="292">
        <v>15</v>
      </c>
      <c r="B34" s="332" t="s">
        <v>34</v>
      </c>
      <c r="C34" s="333" t="s">
        <v>110</v>
      </c>
      <c r="D34" s="295"/>
      <c r="E34" s="295">
        <v>5</v>
      </c>
      <c r="F34" s="296"/>
      <c r="G34" s="296"/>
      <c r="H34" s="296"/>
      <c r="I34" s="296"/>
      <c r="J34" s="296"/>
      <c r="K34" s="296"/>
      <c r="L34" s="296"/>
      <c r="M34" s="296"/>
      <c r="N34" s="296"/>
      <c r="O34" s="296"/>
      <c r="P34" s="296"/>
      <c r="Q34" s="296"/>
      <c r="R34" s="296">
        <f>SUM(D34:O34)</f>
        <v>5</v>
      </c>
      <c r="S34" s="296">
        <f>SUM(D34:Q34)</f>
        <v>5</v>
      </c>
      <c r="T34" s="297" t="s">
        <v>36</v>
      </c>
      <c r="U34" s="298">
        <v>0.5</v>
      </c>
      <c r="V34" s="295"/>
      <c r="W34" s="296">
        <v>5</v>
      </c>
      <c r="X34" s="295"/>
      <c r="Y34" s="295"/>
      <c r="Z34" s="295"/>
      <c r="AA34" s="295"/>
      <c r="AB34" s="295"/>
      <c r="AC34" s="295"/>
      <c r="AD34" s="296"/>
      <c r="AE34" s="296"/>
      <c r="AF34" s="296"/>
      <c r="AG34" s="296"/>
      <c r="AH34" s="296"/>
      <c r="AI34" s="296"/>
      <c r="AJ34" s="296">
        <f>SUM(V34:AG34)</f>
        <v>5</v>
      </c>
      <c r="AK34" s="296">
        <f>SUM(V34:AI34)</f>
        <v>5</v>
      </c>
      <c r="AL34" s="334" t="s">
        <v>36</v>
      </c>
      <c r="AM34" s="299">
        <v>0.5</v>
      </c>
      <c r="AN34" s="310">
        <f>SUM(S34,AK34)</f>
        <v>10</v>
      </c>
      <c r="AO34" s="311">
        <f>SUM(U34,AM34)</f>
        <v>1</v>
      </c>
    </row>
    <row r="35" spans="1:41" ht="27" customHeight="1">
      <c r="A35" s="335">
        <v>16</v>
      </c>
      <c r="B35" s="336" t="s">
        <v>34</v>
      </c>
      <c r="C35" s="337" t="s">
        <v>111</v>
      </c>
      <c r="D35" s="338"/>
      <c r="E35" s="303"/>
      <c r="F35" s="339">
        <v>20</v>
      </c>
      <c r="G35" s="339"/>
      <c r="H35" s="339"/>
      <c r="I35" s="339"/>
      <c r="J35" s="339"/>
      <c r="K35" s="339"/>
      <c r="L35" s="339"/>
      <c r="M35" s="339"/>
      <c r="N35" s="339"/>
      <c r="O35" s="339"/>
      <c r="P35" s="339"/>
      <c r="Q35" s="339"/>
      <c r="R35" s="339">
        <f>SUM(D35:O35)</f>
        <v>20</v>
      </c>
      <c r="S35" s="339">
        <f>SUM(D35:Q35)</f>
        <v>20</v>
      </c>
      <c r="T35" s="340" t="s">
        <v>36</v>
      </c>
      <c r="U35" s="341">
        <v>2</v>
      </c>
      <c r="V35" s="338"/>
      <c r="W35" s="338"/>
      <c r="X35" s="338"/>
      <c r="Y35" s="338"/>
      <c r="Z35" s="338"/>
      <c r="AA35" s="338"/>
      <c r="AB35" s="338"/>
      <c r="AC35" s="338"/>
      <c r="AD35" s="339"/>
      <c r="AE35" s="339"/>
      <c r="AF35" s="339"/>
      <c r="AG35" s="339"/>
      <c r="AH35" s="339"/>
      <c r="AI35" s="339"/>
      <c r="AJ35" s="339"/>
      <c r="AK35" s="339"/>
      <c r="AL35" s="340"/>
      <c r="AM35" s="342"/>
      <c r="AN35" s="343">
        <f>SUM(S35,AK35)</f>
        <v>20</v>
      </c>
      <c r="AO35" s="344">
        <f>SUM(U35,AM35)</f>
        <v>2</v>
      </c>
    </row>
    <row r="36" spans="1:41" ht="27" customHeight="1">
      <c r="A36" s="413" t="s">
        <v>93</v>
      </c>
      <c r="B36" s="413"/>
      <c r="C36" s="413"/>
      <c r="D36" s="345"/>
      <c r="E36" s="346"/>
      <c r="F36" s="347"/>
      <c r="G36" s="347"/>
      <c r="H36" s="347"/>
      <c r="I36" s="347"/>
      <c r="J36" s="347"/>
      <c r="K36" s="347"/>
      <c r="L36" s="347"/>
      <c r="M36" s="347"/>
      <c r="N36" s="348"/>
      <c r="O36" s="347"/>
      <c r="P36" s="347"/>
      <c r="Q36" s="347"/>
      <c r="R36" s="347"/>
      <c r="S36" s="347"/>
      <c r="T36" s="349"/>
      <c r="U36" s="350"/>
      <c r="V36" s="346"/>
      <c r="W36" s="346"/>
      <c r="X36" s="346"/>
      <c r="Y36" s="346"/>
      <c r="Z36" s="346"/>
      <c r="AA36" s="346"/>
      <c r="AB36" s="346"/>
      <c r="AC36" s="346"/>
      <c r="AD36" s="347"/>
      <c r="AE36" s="347"/>
      <c r="AF36" s="351"/>
      <c r="AG36" s="347"/>
      <c r="AH36" s="347"/>
      <c r="AI36" s="347"/>
      <c r="AJ36" s="347"/>
      <c r="AK36" s="347"/>
      <c r="AL36" s="349"/>
      <c r="AM36" s="352"/>
      <c r="AN36" s="353"/>
      <c r="AO36" s="354"/>
    </row>
    <row r="37" spans="1:41" ht="27" customHeight="1">
      <c r="A37" s="292">
        <v>17</v>
      </c>
      <c r="B37" s="355" t="s">
        <v>94</v>
      </c>
      <c r="C37" s="356" t="s">
        <v>112</v>
      </c>
      <c r="D37" s="295">
        <v>10</v>
      </c>
      <c r="E37" s="295">
        <v>10</v>
      </c>
      <c r="F37" s="296">
        <v>10</v>
      </c>
      <c r="G37" s="296"/>
      <c r="H37" s="296"/>
      <c r="I37" s="296"/>
      <c r="J37" s="296"/>
      <c r="K37" s="296"/>
      <c r="L37" s="296"/>
      <c r="M37" s="296"/>
      <c r="N37" s="296"/>
      <c r="O37" s="296"/>
      <c r="P37" s="296"/>
      <c r="Q37" s="296"/>
      <c r="R37" s="296">
        <f>SUM(D37:O37)</f>
        <v>30</v>
      </c>
      <c r="S37" s="296">
        <f>SUM(D37:Q37)</f>
        <v>30</v>
      </c>
      <c r="T37" s="297" t="s">
        <v>36</v>
      </c>
      <c r="U37" s="298">
        <v>2.5</v>
      </c>
      <c r="V37" s="295"/>
      <c r="W37" s="295"/>
      <c r="X37" s="295"/>
      <c r="Y37" s="295"/>
      <c r="Z37" s="295"/>
      <c r="AA37" s="295"/>
      <c r="AB37" s="295"/>
      <c r="AC37" s="295"/>
      <c r="AD37" s="296"/>
      <c r="AE37" s="296"/>
      <c r="AF37" s="296"/>
      <c r="AG37" s="296"/>
      <c r="AH37" s="296"/>
      <c r="AI37" s="296"/>
      <c r="AJ37" s="296"/>
      <c r="AK37" s="296"/>
      <c r="AL37" s="297"/>
      <c r="AM37" s="299"/>
      <c r="AN37" s="310">
        <f>SUM(S37,AK37)</f>
        <v>30</v>
      </c>
      <c r="AO37" s="311">
        <f>SUM(U37,AM37)</f>
        <v>2.5</v>
      </c>
    </row>
    <row r="38" spans="1:41" ht="27" customHeight="1">
      <c r="A38" s="312">
        <v>18</v>
      </c>
      <c r="B38" s="357" t="s">
        <v>94</v>
      </c>
      <c r="C38" s="358" t="s">
        <v>113</v>
      </c>
      <c r="D38" s="314">
        <v>10</v>
      </c>
      <c r="E38" s="314"/>
      <c r="F38" s="315">
        <v>20</v>
      </c>
      <c r="G38" s="315"/>
      <c r="H38" s="315"/>
      <c r="I38" s="315"/>
      <c r="J38" s="315"/>
      <c r="K38" s="272"/>
      <c r="L38" s="315"/>
      <c r="M38" s="315"/>
      <c r="N38" s="315"/>
      <c r="O38" s="315"/>
      <c r="P38" s="315"/>
      <c r="Q38" s="315"/>
      <c r="R38" s="315">
        <f>SUM(D38:O38)</f>
        <v>30</v>
      </c>
      <c r="S38" s="315">
        <f>SUM(D38:Q38)</f>
        <v>30</v>
      </c>
      <c r="T38" s="316" t="s">
        <v>36</v>
      </c>
      <c r="U38" s="317">
        <v>2.5</v>
      </c>
      <c r="V38" s="314"/>
      <c r="W38" s="315">
        <v>20</v>
      </c>
      <c r="X38" s="314"/>
      <c r="Y38" s="314"/>
      <c r="Z38" s="314"/>
      <c r="AA38" s="314"/>
      <c r="AB38" s="314"/>
      <c r="AC38" s="359"/>
      <c r="AD38" s="315"/>
      <c r="AE38" s="315"/>
      <c r="AF38" s="315"/>
      <c r="AG38" s="315"/>
      <c r="AH38" s="315"/>
      <c r="AI38" s="315"/>
      <c r="AJ38" s="315">
        <f>SUM(V38:AG38)</f>
        <v>20</v>
      </c>
      <c r="AK38" s="315">
        <f>SUM(V38:AI38)</f>
        <v>20</v>
      </c>
      <c r="AL38" s="316" t="s">
        <v>36</v>
      </c>
      <c r="AM38" s="318">
        <v>1</v>
      </c>
      <c r="AN38" s="319">
        <f>SUM(S38,AK38)</f>
        <v>50</v>
      </c>
      <c r="AO38" s="320">
        <f>SUM(U38,AM38)</f>
        <v>3.5</v>
      </c>
    </row>
    <row r="39" spans="1:41" ht="27" customHeight="1">
      <c r="A39" s="312">
        <v>19</v>
      </c>
      <c r="B39" s="360" t="s">
        <v>94</v>
      </c>
      <c r="C39" s="324" t="s">
        <v>114</v>
      </c>
      <c r="D39" s="314">
        <v>10</v>
      </c>
      <c r="E39" s="314"/>
      <c r="F39" s="315">
        <v>10</v>
      </c>
      <c r="G39" s="272"/>
      <c r="H39" s="315"/>
      <c r="I39" s="315"/>
      <c r="J39" s="272"/>
      <c r="K39" s="315"/>
      <c r="L39" s="315"/>
      <c r="M39" s="315"/>
      <c r="N39" s="315"/>
      <c r="O39" s="315"/>
      <c r="P39" s="315"/>
      <c r="Q39" s="315"/>
      <c r="R39" s="315">
        <f>SUM(D39:O39)</f>
        <v>20</v>
      </c>
      <c r="S39" s="315">
        <f>SUM(D39:Q39)</f>
        <v>20</v>
      </c>
      <c r="T39" s="316" t="s">
        <v>36</v>
      </c>
      <c r="U39" s="317">
        <v>2</v>
      </c>
      <c r="V39" s="314"/>
      <c r="W39" s="314"/>
      <c r="X39" s="314"/>
      <c r="Y39" s="314"/>
      <c r="Z39" s="314"/>
      <c r="AA39" s="314"/>
      <c r="AB39" s="314"/>
      <c r="AC39" s="314"/>
      <c r="AD39" s="315"/>
      <c r="AE39" s="315"/>
      <c r="AF39" s="315"/>
      <c r="AG39" s="315"/>
      <c r="AH39" s="315"/>
      <c r="AI39" s="315"/>
      <c r="AJ39" s="315"/>
      <c r="AK39" s="315"/>
      <c r="AL39" s="316"/>
      <c r="AM39" s="318"/>
      <c r="AN39" s="319">
        <f>SUM(S39,AK39)</f>
        <v>20</v>
      </c>
      <c r="AO39" s="320">
        <f>SUM(U39,AM39)</f>
        <v>2</v>
      </c>
    </row>
    <row r="40" spans="1:41" ht="27" customHeight="1">
      <c r="A40" s="312">
        <v>20</v>
      </c>
      <c r="B40" s="360" t="s">
        <v>94</v>
      </c>
      <c r="C40" s="361" t="s">
        <v>115</v>
      </c>
      <c r="D40" s="314"/>
      <c r="E40" s="314"/>
      <c r="F40" s="315"/>
      <c r="G40" s="315"/>
      <c r="H40" s="315"/>
      <c r="I40" s="315"/>
      <c r="J40" s="315"/>
      <c r="K40" s="315"/>
      <c r="L40" s="315"/>
      <c r="M40" s="315"/>
      <c r="N40" s="315"/>
      <c r="O40" s="315"/>
      <c r="P40" s="315"/>
      <c r="Q40" s="315"/>
      <c r="R40" s="315"/>
      <c r="S40" s="315"/>
      <c r="T40" s="316"/>
      <c r="U40" s="317"/>
      <c r="V40" s="314">
        <v>10</v>
      </c>
      <c r="W40" s="314">
        <v>15</v>
      </c>
      <c r="X40" s="314"/>
      <c r="Y40" s="314"/>
      <c r="Z40" s="314"/>
      <c r="AA40" s="314"/>
      <c r="AB40" s="314"/>
      <c r="AC40" s="314"/>
      <c r="AD40" s="315"/>
      <c r="AE40" s="315"/>
      <c r="AF40" s="315"/>
      <c r="AG40" s="315"/>
      <c r="AH40" s="315"/>
      <c r="AI40" s="315"/>
      <c r="AJ40" s="315">
        <f>SUM(V40:AG40)</f>
        <v>25</v>
      </c>
      <c r="AK40" s="315">
        <f>SUM(V40:AI40)</f>
        <v>25</v>
      </c>
      <c r="AL40" s="316" t="s">
        <v>36</v>
      </c>
      <c r="AM40" s="318">
        <v>2</v>
      </c>
      <c r="AN40" s="319">
        <f>SUM(S40,AK40)</f>
        <v>25</v>
      </c>
      <c r="AO40" s="320">
        <f>SUM(U40,AM40)</f>
        <v>2</v>
      </c>
    </row>
    <row r="41" spans="1:41" ht="27" customHeight="1">
      <c r="A41" s="300">
        <v>21</v>
      </c>
      <c r="B41" s="362" t="s">
        <v>94</v>
      </c>
      <c r="C41" s="363" t="s">
        <v>116</v>
      </c>
      <c r="D41" s="303"/>
      <c r="E41" s="303"/>
      <c r="F41" s="304"/>
      <c r="G41" s="304"/>
      <c r="H41" s="304"/>
      <c r="I41" s="304"/>
      <c r="J41" s="304"/>
      <c r="K41" s="304"/>
      <c r="L41" s="304"/>
      <c r="M41" s="304"/>
      <c r="N41" s="339"/>
      <c r="O41" s="304"/>
      <c r="P41" s="339"/>
      <c r="Q41" s="304"/>
      <c r="R41" s="304"/>
      <c r="S41" s="304"/>
      <c r="T41" s="305"/>
      <c r="U41" s="306"/>
      <c r="V41" s="303">
        <v>10</v>
      </c>
      <c r="W41" s="304"/>
      <c r="X41" s="303">
        <v>15</v>
      </c>
      <c r="Y41" s="303"/>
      <c r="Z41" s="303"/>
      <c r="AA41" s="303"/>
      <c r="AB41" s="303"/>
      <c r="AC41" s="303"/>
      <c r="AD41" s="304"/>
      <c r="AE41" s="304"/>
      <c r="AF41" s="339"/>
      <c r="AG41" s="304"/>
      <c r="AH41" s="339"/>
      <c r="AI41" s="304"/>
      <c r="AJ41" s="304">
        <f>SUM(V41:AG41)</f>
        <v>25</v>
      </c>
      <c r="AK41" s="304">
        <f>SUM(V41:AI41)</f>
        <v>25</v>
      </c>
      <c r="AL41" s="305" t="s">
        <v>36</v>
      </c>
      <c r="AM41" s="307">
        <v>2</v>
      </c>
      <c r="AN41" s="330">
        <f>SUM(S41,AK41)</f>
        <v>25</v>
      </c>
      <c r="AO41" s="331">
        <f>SUM(U41,AM41)</f>
        <v>2</v>
      </c>
    </row>
    <row r="42" spans="1:41" ht="27" customHeight="1">
      <c r="A42" s="414" t="s">
        <v>66</v>
      </c>
      <c r="B42" s="414"/>
      <c r="C42" s="414"/>
      <c r="D42" s="415"/>
      <c r="E42" s="415"/>
      <c r="F42" s="415"/>
      <c r="G42" s="415"/>
      <c r="H42" s="415"/>
      <c r="I42" s="415"/>
      <c r="J42" s="415"/>
      <c r="K42" s="415"/>
      <c r="L42" s="415"/>
      <c r="M42" s="415"/>
      <c r="N42" s="415"/>
      <c r="O42" s="415"/>
      <c r="P42" s="415"/>
      <c r="Q42" s="415"/>
      <c r="R42" s="415"/>
      <c r="S42" s="415"/>
      <c r="T42" s="415"/>
      <c r="U42" s="415"/>
      <c r="V42" s="415"/>
      <c r="W42" s="415"/>
      <c r="X42" s="415"/>
      <c r="Y42" s="415"/>
      <c r="Z42" s="415"/>
      <c r="AA42" s="415"/>
      <c r="AB42" s="415"/>
      <c r="AC42" s="415"/>
      <c r="AD42" s="415"/>
      <c r="AE42" s="415"/>
      <c r="AF42" s="415"/>
      <c r="AG42" s="415"/>
      <c r="AH42" s="415"/>
      <c r="AI42" s="415"/>
      <c r="AJ42" s="415"/>
      <c r="AK42" s="415"/>
      <c r="AL42" s="415"/>
      <c r="AM42" s="415"/>
      <c r="AN42" s="415"/>
      <c r="AO42" s="415"/>
    </row>
    <row r="43" spans="1:41" ht="27" customHeight="1">
      <c r="A43" s="364">
        <v>22</v>
      </c>
      <c r="B43" s="355" t="s">
        <v>34</v>
      </c>
      <c r="C43" s="356" t="s">
        <v>67</v>
      </c>
      <c r="D43" s="295"/>
      <c r="E43" s="295"/>
      <c r="F43" s="296"/>
      <c r="G43" s="296"/>
      <c r="H43" s="296"/>
      <c r="I43" s="296"/>
      <c r="J43" s="296"/>
      <c r="K43" s="296"/>
      <c r="L43" s="296"/>
      <c r="M43" s="296"/>
      <c r="N43" s="365"/>
      <c r="O43" s="296"/>
      <c r="P43" s="296"/>
      <c r="Q43" s="296"/>
      <c r="R43" s="296"/>
      <c r="S43" s="296"/>
      <c r="T43" s="297" t="s">
        <v>36</v>
      </c>
      <c r="U43" s="366">
        <v>4.5</v>
      </c>
      <c r="V43" s="295"/>
      <c r="W43" s="296"/>
      <c r="X43" s="295"/>
      <c r="Y43" s="295"/>
      <c r="Z43" s="295"/>
      <c r="AA43" s="295"/>
      <c r="AB43" s="295"/>
      <c r="AC43" s="295"/>
      <c r="AD43" s="296"/>
      <c r="AE43" s="296"/>
      <c r="AF43" s="365"/>
      <c r="AG43" s="296"/>
      <c r="AH43" s="297"/>
      <c r="AI43" s="295"/>
      <c r="AJ43" s="295"/>
      <c r="AK43" s="272"/>
      <c r="AL43" s="297" t="s">
        <v>36</v>
      </c>
      <c r="AM43" s="299">
        <v>4.5</v>
      </c>
      <c r="AN43" s="367"/>
      <c r="AO43" s="311">
        <f>SUM(U43,AM43)</f>
        <v>9</v>
      </c>
    </row>
    <row r="44" spans="1:41" ht="27" customHeight="1">
      <c r="A44" s="368">
        <v>23</v>
      </c>
      <c r="B44" s="357" t="s">
        <v>34</v>
      </c>
      <c r="C44" s="302" t="s">
        <v>101</v>
      </c>
      <c r="D44" s="314"/>
      <c r="E44" s="314"/>
      <c r="F44" s="315"/>
      <c r="G44" s="315"/>
      <c r="H44" s="315"/>
      <c r="I44" s="315"/>
      <c r="J44" s="315"/>
      <c r="K44" s="315"/>
      <c r="L44" s="315"/>
      <c r="M44" s="315"/>
      <c r="N44" s="42"/>
      <c r="O44" s="315"/>
      <c r="P44" s="315"/>
      <c r="Q44" s="315"/>
      <c r="R44" s="315"/>
      <c r="S44" s="315"/>
      <c r="T44" s="316" t="s">
        <v>36</v>
      </c>
      <c r="U44" s="369">
        <v>5</v>
      </c>
      <c r="V44" s="314"/>
      <c r="W44" s="315"/>
      <c r="X44" s="314"/>
      <c r="Y44" s="314"/>
      <c r="Z44" s="314"/>
      <c r="AA44" s="314"/>
      <c r="AB44" s="314"/>
      <c r="AC44" s="314"/>
      <c r="AD44" s="315"/>
      <c r="AE44" s="315"/>
      <c r="AF44" s="365"/>
      <c r="AG44" s="315"/>
      <c r="AH44" s="315"/>
      <c r="AI44" s="315"/>
      <c r="AJ44" s="315"/>
      <c r="AK44" s="315"/>
      <c r="AL44" s="316" t="s">
        <v>36</v>
      </c>
      <c r="AM44" s="318">
        <v>2.5</v>
      </c>
      <c r="AN44" s="319"/>
      <c r="AO44" s="320">
        <f>SUM(U44,AM44)</f>
        <v>7.5</v>
      </c>
    </row>
    <row r="45" spans="1:41" ht="27" customHeight="1">
      <c r="A45" s="416" t="s">
        <v>68</v>
      </c>
      <c r="B45" s="416"/>
      <c r="C45" s="416"/>
      <c r="D45" s="370">
        <f aca="true" t="shared" si="2" ref="D45:S45">SUM(D18:D44)</f>
        <v>90</v>
      </c>
      <c r="E45" s="370">
        <f t="shared" si="2"/>
        <v>15</v>
      </c>
      <c r="F45" s="370">
        <f t="shared" si="2"/>
        <v>120</v>
      </c>
      <c r="G45" s="370">
        <f t="shared" si="2"/>
        <v>0</v>
      </c>
      <c r="H45" s="370">
        <f t="shared" si="2"/>
        <v>0</v>
      </c>
      <c r="I45" s="370">
        <f t="shared" si="2"/>
        <v>0</v>
      </c>
      <c r="J45" s="370">
        <f t="shared" si="2"/>
        <v>0</v>
      </c>
      <c r="K45" s="370">
        <f t="shared" si="2"/>
        <v>0</v>
      </c>
      <c r="L45" s="370">
        <f t="shared" si="2"/>
        <v>0</v>
      </c>
      <c r="M45" s="370">
        <f t="shared" si="2"/>
        <v>30</v>
      </c>
      <c r="N45" s="370">
        <f t="shared" si="2"/>
        <v>0</v>
      </c>
      <c r="O45" s="370">
        <f t="shared" si="2"/>
        <v>0</v>
      </c>
      <c r="P45" s="370">
        <f t="shared" si="2"/>
        <v>20</v>
      </c>
      <c r="Q45" s="370">
        <f t="shared" si="2"/>
        <v>0</v>
      </c>
      <c r="R45" s="370">
        <f t="shared" si="2"/>
        <v>255</v>
      </c>
      <c r="S45" s="370">
        <f t="shared" si="2"/>
        <v>275</v>
      </c>
      <c r="T45" s="370"/>
      <c r="U45" s="371">
        <f aca="true" t="shared" si="3" ref="U45:AK45">SUM(U18:U44)</f>
        <v>30</v>
      </c>
      <c r="V45" s="370">
        <f t="shared" si="3"/>
        <v>95</v>
      </c>
      <c r="W45" s="370">
        <f t="shared" si="3"/>
        <v>40</v>
      </c>
      <c r="X45" s="370">
        <f t="shared" si="3"/>
        <v>55</v>
      </c>
      <c r="Y45" s="370">
        <f t="shared" si="3"/>
        <v>0</v>
      </c>
      <c r="Z45" s="370">
        <f t="shared" si="3"/>
        <v>0</v>
      </c>
      <c r="AA45" s="370">
        <f t="shared" si="3"/>
        <v>0</v>
      </c>
      <c r="AB45" s="370">
        <f t="shared" si="3"/>
        <v>0</v>
      </c>
      <c r="AC45" s="370">
        <f t="shared" si="3"/>
        <v>35</v>
      </c>
      <c r="AD45" s="370">
        <f t="shared" si="3"/>
        <v>0</v>
      </c>
      <c r="AE45" s="370">
        <f t="shared" si="3"/>
        <v>30</v>
      </c>
      <c r="AF45" s="370">
        <f t="shared" si="3"/>
        <v>0</v>
      </c>
      <c r="AG45" s="370">
        <f t="shared" si="3"/>
        <v>0</v>
      </c>
      <c r="AH45" s="370">
        <f t="shared" si="3"/>
        <v>80</v>
      </c>
      <c r="AI45" s="370">
        <f t="shared" si="3"/>
        <v>0</v>
      </c>
      <c r="AJ45" s="370">
        <f t="shared" si="3"/>
        <v>255</v>
      </c>
      <c r="AK45" s="370">
        <f t="shared" si="3"/>
        <v>335</v>
      </c>
      <c r="AL45" s="370"/>
      <c r="AM45" s="370">
        <f>SUM(AM18:AM44)</f>
        <v>30</v>
      </c>
      <c r="AN45" s="371">
        <f>SUM(S45,AK45)</f>
        <v>610</v>
      </c>
      <c r="AO45" s="371">
        <f>SUM(U45,AM45)</f>
        <v>60</v>
      </c>
    </row>
    <row r="46" spans="1:41" ht="27" customHeight="1">
      <c r="A46" s="271"/>
      <c r="B46" s="272"/>
      <c r="C46" s="372" t="s">
        <v>117</v>
      </c>
      <c r="D46" s="272"/>
      <c r="E46" s="272"/>
      <c r="F46" s="272"/>
      <c r="G46" s="272"/>
      <c r="H46" s="272"/>
      <c r="I46" s="272"/>
      <c r="J46" s="272"/>
      <c r="K46" s="272"/>
      <c r="L46" s="272"/>
      <c r="M46" s="272"/>
      <c r="N46" s="272"/>
      <c r="O46" s="272"/>
      <c r="P46" s="272"/>
      <c r="Q46" s="272"/>
      <c r="R46" s="272"/>
      <c r="S46" s="272"/>
      <c r="T46" s="272"/>
      <c r="U46" s="373"/>
      <c r="V46" s="272"/>
      <c r="W46" s="272"/>
      <c r="X46" s="272"/>
      <c r="Y46" s="272"/>
      <c r="Z46" s="272"/>
      <c r="AA46" s="272"/>
      <c r="AB46" s="272"/>
      <c r="AC46" s="272"/>
      <c r="AD46" s="272"/>
      <c r="AE46" s="272"/>
      <c r="AF46" s="272"/>
      <c r="AG46" s="272"/>
      <c r="AH46" s="272"/>
      <c r="AI46" s="272"/>
      <c r="AJ46" s="272"/>
      <c r="AK46" s="272"/>
      <c r="AL46" s="272"/>
      <c r="AM46" s="272"/>
      <c r="AN46" s="272"/>
      <c r="AO46" s="272"/>
    </row>
    <row r="47" spans="1:41" ht="15">
      <c r="A47" s="271"/>
      <c r="B47" s="272"/>
      <c r="C47" s="372" t="s">
        <v>118</v>
      </c>
      <c r="D47" s="272"/>
      <c r="E47" s="272"/>
      <c r="F47" s="272"/>
      <c r="G47" s="272"/>
      <c r="H47" s="272"/>
      <c r="I47" s="272"/>
      <c r="J47" s="272"/>
      <c r="K47" s="272"/>
      <c r="L47" s="272"/>
      <c r="M47" s="272"/>
      <c r="N47" s="272"/>
      <c r="O47" s="272"/>
      <c r="P47" s="272"/>
      <c r="Q47" s="272"/>
      <c r="R47" s="272"/>
      <c r="S47" s="272"/>
      <c r="T47" s="272"/>
      <c r="U47" s="373"/>
      <c r="V47" s="272"/>
      <c r="W47" s="272"/>
      <c r="X47" s="272"/>
      <c r="Y47" s="272"/>
      <c r="Z47" s="272"/>
      <c r="AA47" s="272"/>
      <c r="AB47" s="272"/>
      <c r="AC47" s="272"/>
      <c r="AD47" s="272"/>
      <c r="AE47" s="272"/>
      <c r="AF47" s="272"/>
      <c r="AG47" s="272"/>
      <c r="AH47" s="272"/>
      <c r="AI47" s="272"/>
      <c r="AJ47" s="272"/>
      <c r="AK47" s="272"/>
      <c r="AL47" s="272"/>
      <c r="AM47" s="272"/>
      <c r="AN47" s="272"/>
      <c r="AO47" s="272"/>
    </row>
    <row r="53" spans="1:13" ht="12.75">
      <c r="A53" s="262"/>
      <c r="M53" s="359"/>
    </row>
    <row r="54" spans="3:38" s="272" customFormat="1" ht="15">
      <c r="C54" s="374">
        <v>44741</v>
      </c>
      <c r="N54" s="375" t="s">
        <v>72</v>
      </c>
      <c r="U54" s="260"/>
      <c r="AF54" s="402" t="s">
        <v>73</v>
      </c>
      <c r="AG54" s="402"/>
      <c r="AH54" s="402"/>
      <c r="AI54" s="402"/>
      <c r="AJ54" s="402"/>
      <c r="AK54" s="402"/>
      <c r="AL54" s="402"/>
    </row>
    <row r="55" spans="3:38" s="272" customFormat="1" ht="14.25">
      <c r="C55" s="376" t="s">
        <v>74</v>
      </c>
      <c r="M55" s="377"/>
      <c r="O55" s="398" t="s">
        <v>75</v>
      </c>
      <c r="P55" s="398"/>
      <c r="Q55" s="398"/>
      <c r="R55" s="398"/>
      <c r="S55" s="398"/>
      <c r="T55" s="398"/>
      <c r="U55" s="398"/>
      <c r="AF55" s="398" t="s">
        <v>76</v>
      </c>
      <c r="AG55" s="398"/>
      <c r="AH55" s="398"/>
      <c r="AI55" s="398"/>
      <c r="AJ55" s="398"/>
      <c r="AK55" s="398"/>
      <c r="AL55" s="398"/>
    </row>
  </sheetData>
  <sheetProtection selectLockedCells="1" selectUnlockedCells="1"/>
  <mergeCells count="23">
    <mergeCell ref="AJ2:AN2"/>
    <mergeCell ref="AJ4:AN4"/>
    <mergeCell ref="A6:AO6"/>
    <mergeCell ref="N7:T7"/>
    <mergeCell ref="A15:A16"/>
    <mergeCell ref="C15:C16"/>
    <mergeCell ref="D15:U15"/>
    <mergeCell ref="V15:AM15"/>
    <mergeCell ref="AN15:AN16"/>
    <mergeCell ref="AO15:AO16"/>
    <mergeCell ref="A17:C17"/>
    <mergeCell ref="D17:AO17"/>
    <mergeCell ref="A20:C20"/>
    <mergeCell ref="D20:AN20"/>
    <mergeCell ref="A33:C33"/>
    <mergeCell ref="D33:AO33"/>
    <mergeCell ref="A36:C36"/>
    <mergeCell ref="A42:C42"/>
    <mergeCell ref="D42:AO42"/>
    <mergeCell ref="A45:C45"/>
    <mergeCell ref="AF54:AL54"/>
    <mergeCell ref="O55:U55"/>
    <mergeCell ref="AF55:AL55"/>
  </mergeCells>
  <dataValidations count="1">
    <dataValidation type="list" allowBlank="1" showInputMessage="1" showErrorMessage="1" sqref="B34:B35">
      <formula1>RodzajeZajec</formula1>
      <formula2>0</formula2>
    </dataValidation>
  </dataValidation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scale="3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9"/>
  <sheetViews>
    <sheetView showZeros="0" view="pageBreakPreview" zoomScaleSheetLayoutView="100" zoomScalePageLayoutView="0" workbookViewId="0" topLeftCell="A1">
      <selection activeCell="C35" sqref="C35"/>
    </sheetView>
  </sheetViews>
  <sheetFormatPr defaultColWidth="11.421875" defaultRowHeight="12.75"/>
  <cols>
    <col min="1" max="1" width="36.421875" style="0" customWidth="1"/>
    <col min="2" max="2" width="21.00390625" style="0" customWidth="1"/>
    <col min="3" max="3" width="18.00390625" style="0" customWidth="1"/>
    <col min="4" max="7" width="11.421875" style="0" customWidth="1"/>
    <col min="8" max="8" width="16.7109375" style="0" customWidth="1"/>
  </cols>
  <sheetData>
    <row r="1" spans="1:10" ht="12.75">
      <c r="A1" s="378" t="s">
        <v>119</v>
      </c>
      <c r="B1" s="378" t="s">
        <v>120</v>
      </c>
      <c r="C1" s="378" t="s">
        <v>121</v>
      </c>
      <c r="D1" s="378" t="s">
        <v>122</v>
      </c>
      <c r="E1" s="378" t="s">
        <v>123</v>
      </c>
      <c r="F1" s="378" t="s">
        <v>124</v>
      </c>
      <c r="G1" s="378" t="s">
        <v>125</v>
      </c>
      <c r="I1" s="378" t="s">
        <v>126</v>
      </c>
      <c r="J1" s="378" t="s">
        <v>127</v>
      </c>
    </row>
    <row r="2" spans="1:11" ht="12.75">
      <c r="A2" t="s">
        <v>33</v>
      </c>
      <c r="B2">
        <f>SUM(1!AN19:AN24)</f>
        <v>190</v>
      </c>
      <c r="C2">
        <f>SUM('2 A'!AN19:AN20)</f>
        <v>100</v>
      </c>
      <c r="D2">
        <f>SUM(1!AO19:AO24)</f>
        <v>17</v>
      </c>
      <c r="E2">
        <f>SUM('2 A'!AO19:AO20)</f>
        <v>7</v>
      </c>
      <c r="F2">
        <f>SUM(B2:C2)</f>
        <v>290</v>
      </c>
      <c r="G2">
        <f>SUM(D2:E2)</f>
        <v>24</v>
      </c>
      <c r="I2">
        <v>290</v>
      </c>
      <c r="J2">
        <v>24</v>
      </c>
      <c r="K2" s="378" t="s">
        <v>128</v>
      </c>
    </row>
    <row r="3" spans="1:11" ht="12.75">
      <c r="A3" s="378" t="s">
        <v>43</v>
      </c>
      <c r="B3" t="e">
        <f>#N/A</f>
        <v>#N/A</v>
      </c>
      <c r="C3">
        <f>SUM('2 A'!AN22:AN33)</f>
        <v>330</v>
      </c>
      <c r="D3" t="e">
        <f>#N/A</f>
        <v>#N/A</v>
      </c>
      <c r="E3">
        <f>SUM('2 A'!AO22:AO33)</f>
        <v>21.5</v>
      </c>
      <c r="F3" t="e">
        <f>SUM(B3:C3)</f>
        <v>#N/A</v>
      </c>
      <c r="G3" t="e">
        <f>SUM(D3:E3)</f>
        <v>#N/A</v>
      </c>
      <c r="H3" s="378" t="s">
        <v>129</v>
      </c>
      <c r="I3">
        <v>690</v>
      </c>
      <c r="J3">
        <v>49</v>
      </c>
      <c r="K3" s="378" t="s">
        <v>128</v>
      </c>
    </row>
    <row r="4" spans="1:10" ht="12.75">
      <c r="A4" s="378" t="s">
        <v>59</v>
      </c>
      <c r="B4">
        <f>SUM(1!AN40:AN45)</f>
        <v>140</v>
      </c>
      <c r="C4">
        <f>SUM('2 A'!AN35:AN36)</f>
        <v>30</v>
      </c>
      <c r="D4">
        <f>SUM(1!AO40:AO45)</f>
        <v>12</v>
      </c>
      <c r="E4">
        <f>SUM('2 A'!AO35:AO36)</f>
        <v>3</v>
      </c>
      <c r="F4">
        <f>SUM(B4:C4)</f>
        <v>170</v>
      </c>
      <c r="G4">
        <f>SUM(D4:E4)</f>
        <v>15</v>
      </c>
      <c r="I4">
        <v>170</v>
      </c>
      <c r="J4">
        <v>15</v>
      </c>
    </row>
    <row r="5" spans="1:10" ht="12.75">
      <c r="A5" s="378" t="s">
        <v>130</v>
      </c>
      <c r="B5">
        <f>SUM(1!P48,1!AH48)</f>
        <v>100</v>
      </c>
      <c r="C5">
        <f>SUM('2 A'!P47,'2 A'!AH47)</f>
        <v>100</v>
      </c>
      <c r="F5">
        <f>SUM(B5:C5)</f>
        <v>200</v>
      </c>
      <c r="G5">
        <v>10</v>
      </c>
      <c r="I5">
        <v>200</v>
      </c>
      <c r="J5">
        <v>10</v>
      </c>
    </row>
    <row r="6" spans="1:10" ht="12.75">
      <c r="A6" s="378" t="s">
        <v>131</v>
      </c>
      <c r="D6">
        <f>SUM(1!AO47)</f>
        <v>3.5</v>
      </c>
      <c r="E6">
        <f>SUM('2 A'!AO45:AO46)</f>
        <v>16.5</v>
      </c>
      <c r="G6">
        <f>SUM(D6:E6)</f>
        <v>20</v>
      </c>
      <c r="J6">
        <v>20</v>
      </c>
    </row>
    <row r="7" spans="1:10" ht="12.75">
      <c r="A7" s="378" t="s">
        <v>132</v>
      </c>
      <c r="C7">
        <f>SUM('2 A'!AN38:AN43)</f>
        <v>150</v>
      </c>
      <c r="E7">
        <f>SUM('2 A'!AO38:AO43)</f>
        <v>12</v>
      </c>
      <c r="F7">
        <v>150</v>
      </c>
      <c r="G7">
        <f>SUM(D7:E7)</f>
        <v>12</v>
      </c>
      <c r="I7">
        <v>150</v>
      </c>
      <c r="J7">
        <v>12</v>
      </c>
    </row>
    <row r="8" spans="4:10" ht="12.75">
      <c r="D8" t="e">
        <f>SUM(D1:D7)</f>
        <v>#N/A</v>
      </c>
      <c r="E8">
        <f>SUM(E2:E7)</f>
        <v>60</v>
      </c>
      <c r="F8" t="e">
        <f>SUM(F2:F7)</f>
        <v>#N/A</v>
      </c>
      <c r="G8" t="e">
        <f>SUM(D8:E8)</f>
        <v>#N/A</v>
      </c>
      <c r="I8">
        <f>SUM(I2:I7)</f>
        <v>1500</v>
      </c>
      <c r="J8">
        <f>SUM(J2:J7)</f>
        <v>130</v>
      </c>
    </row>
    <row r="9" spans="9:11" ht="12.75">
      <c r="I9">
        <v>1300</v>
      </c>
      <c r="J9">
        <v>120</v>
      </c>
      <c r="K9" s="37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</dc:creator>
  <cp:keywords/>
  <dc:description/>
  <cp:lastModifiedBy>Natalia</cp:lastModifiedBy>
  <cp:lastPrinted>2021-06-24T05:38:47Z</cp:lastPrinted>
  <dcterms:created xsi:type="dcterms:W3CDTF">2014-08-22T06:06:50Z</dcterms:created>
  <dcterms:modified xsi:type="dcterms:W3CDTF">2023-02-08T07:47:57Z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